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-120" windowWidth="21795" windowHeight="10395"/>
  </bookViews>
  <sheets>
    <sheet name="Sanctioned women entry 2014" sheetId="1" r:id="rId1"/>
  </sheets>
  <definedNames>
    <definedName name="_xlnm.Print_Area" localSheetId="0">'Sanctioned women entry 2014'!$1:$185</definedName>
    <definedName name="_xlnm.Print_Titles" localSheetId="0">'Sanctioned women entry 2014'!$46:$48</definedName>
  </definedNames>
  <calcPr calcId="145621"/>
</workbook>
</file>

<file path=xl/calcChain.xml><?xml version="1.0" encoding="utf-8"?>
<calcChain xmlns="http://schemas.openxmlformats.org/spreadsheetml/2006/main">
  <c r="I6" i="1" l="1"/>
  <c r="A46" i="1"/>
  <c r="K22" i="1"/>
  <c r="L22" i="1" s="1"/>
  <c r="K21" i="1"/>
  <c r="L21" i="1" s="1"/>
  <c r="K20" i="1"/>
  <c r="L20" i="1" s="1"/>
  <c r="K19" i="1"/>
  <c r="L19" i="1" s="1"/>
  <c r="K18" i="1"/>
  <c r="L18" i="1" s="1"/>
  <c r="M25" i="1"/>
  <c r="E49" i="1"/>
  <c r="G185" i="1"/>
  <c r="E185" i="1"/>
  <c r="G184" i="1" l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K9" i="1"/>
  <c r="L9" i="1" s="1"/>
  <c r="E184" i="1" l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K11" i="1" l="1"/>
  <c r="K10" i="1" l="1"/>
  <c r="L11" i="1"/>
  <c r="L10" i="1" l="1"/>
  <c r="A36" i="1"/>
  <c r="G18" i="1" l="1"/>
  <c r="E35" i="1" l="1"/>
  <c r="M24" i="1" l="1"/>
  <c r="E36" i="1"/>
  <c r="K12" i="1"/>
  <c r="K13" i="1"/>
  <c r="L13" i="1" s="1"/>
  <c r="K14" i="1"/>
  <c r="L14" i="1" s="1"/>
  <c r="K15" i="1"/>
  <c r="L15" i="1" s="1"/>
  <c r="K16" i="1"/>
  <c r="L16" i="1" s="1"/>
  <c r="K17" i="1"/>
  <c r="L17" i="1" s="1"/>
  <c r="K23" i="1" l="1"/>
  <c r="L12" i="1"/>
  <c r="I27" i="1" l="1"/>
  <c r="L23" i="1" s="1"/>
  <c r="M23" i="1" s="1"/>
  <c r="L24" i="1"/>
  <c r="D35" i="1"/>
  <c r="D36" i="1" s="1"/>
  <c r="L26" i="1" l="1"/>
</calcChain>
</file>

<file path=xl/sharedStrings.xml><?xml version="1.0" encoding="utf-8"?>
<sst xmlns="http://schemas.openxmlformats.org/spreadsheetml/2006/main" count="100" uniqueCount="76">
  <si>
    <t>Gymnast's Name</t>
  </si>
  <si>
    <t>Level</t>
  </si>
  <si>
    <t>Birth date</t>
  </si>
  <si>
    <t xml:space="preserve">Age as of </t>
  </si>
  <si>
    <t>USAG #</t>
  </si>
  <si>
    <t xml:space="preserve"> </t>
  </si>
  <si>
    <t>mm/dd/yy</t>
  </si>
  <si>
    <t>First Name</t>
  </si>
  <si>
    <t>Last Name</t>
  </si>
  <si>
    <t>Team Name:</t>
  </si>
  <si>
    <t>Address:</t>
  </si>
  <si>
    <t>City, State, Zip:</t>
  </si>
  <si>
    <t>315 W. Pacific</t>
  </si>
  <si>
    <t>St. Louis Gym Centre</t>
  </si>
  <si>
    <t>St. Louis, MO  63119</t>
  </si>
  <si>
    <t>Late entries accepted if room available:  Late Fee $10.00 per gymnast</t>
  </si>
  <si>
    <t>Cost</t>
  </si>
  <si>
    <t>Phone:</t>
  </si>
  <si>
    <t>Fax:</t>
  </si>
  <si>
    <t>3-6</t>
  </si>
  <si>
    <t>Email Address:</t>
  </si>
  <si>
    <t>Team Colors:</t>
  </si>
  <si>
    <t xml:space="preserve"> Total Gymnasts</t>
  </si>
  <si>
    <t>Instructions for electronic entry</t>
  </si>
  <si>
    <t xml:space="preserve">5)  Make checks payable to </t>
  </si>
  <si>
    <t>phone:  314-968-9494</t>
  </si>
  <si>
    <t>fax: 314-968-9581</t>
  </si>
  <si>
    <t>contact name:</t>
  </si>
  <si>
    <t>Coaches' Names</t>
  </si>
  <si>
    <t>Safety exp</t>
  </si>
  <si>
    <t>Backgr. Exp</t>
  </si>
  <si>
    <t>Fee per gymnast</t>
  </si>
  <si>
    <t># of gymnasts</t>
  </si>
  <si>
    <t>total</t>
  </si>
  <si>
    <t>Please use the comment section for any additional coaches</t>
  </si>
  <si>
    <t>www.slgcmeetmeinstlouis.org</t>
  </si>
  <si>
    <t>Gym Email: stlgc@sbcglobal.net</t>
  </si>
  <si>
    <t>Problems filling out this form, or for general meet information:  info@slgcmeetmeinstlouis.org</t>
  </si>
  <si>
    <t>7-10</t>
  </si>
  <si>
    <t>xcel</t>
  </si>
  <si>
    <t>Please list all high school seniors that are being registered - they will receive a special gift</t>
  </si>
  <si>
    <t xml:space="preserve">will be automatically entered into </t>
  </si>
  <si>
    <t>the team competition</t>
  </si>
  <si>
    <t xml:space="preserve">There are no team entry fees </t>
  </si>
  <si>
    <t>any level with 3 or more gymnasts</t>
  </si>
  <si>
    <t xml:space="preserve">Total  </t>
  </si>
  <si>
    <r>
      <t xml:space="preserve">cost </t>
    </r>
    <r>
      <rPr>
        <b/>
        <sz val="8"/>
        <color theme="1"/>
        <rFont val="Calibri"/>
        <family val="2"/>
        <scheme val="minor"/>
      </rPr>
      <t xml:space="preserve"> </t>
    </r>
  </si>
  <si>
    <t>Enter amount of any previous reservation deposit</t>
  </si>
  <si>
    <t>Total amount due</t>
  </si>
  <si>
    <t>Today's Date:</t>
  </si>
  <si>
    <t/>
  </si>
  <si>
    <t xml:space="preserve">Late fees ($10/gymnast)  </t>
  </si>
  <si>
    <r>
      <t xml:space="preserve">4)  Email spreadsheet to </t>
    </r>
    <r>
      <rPr>
        <b/>
        <sz val="11"/>
        <color theme="1"/>
        <rFont val="Calibri"/>
        <family val="2"/>
        <scheme val="minor"/>
      </rPr>
      <t>info@SLGCMeetMeinStLouis.org</t>
    </r>
    <r>
      <rPr>
        <sz val="10"/>
        <color theme="1"/>
        <rFont val="Calibri"/>
        <family val="2"/>
        <scheme val="minor"/>
      </rPr>
      <t xml:space="preserve">  with subject line "</t>
    </r>
    <r>
      <rPr>
        <b/>
        <sz val="10"/>
        <color theme="1"/>
        <rFont val="Calibri"/>
        <family val="2"/>
        <scheme val="minor"/>
      </rPr>
      <t>registration</t>
    </r>
    <r>
      <rPr>
        <sz val="10"/>
        <color theme="1"/>
        <rFont val="Calibri"/>
        <family val="2"/>
        <scheme val="minor"/>
      </rPr>
      <t>"</t>
    </r>
  </si>
  <si>
    <t xml:space="preserve">Total Cost for Sanctioned Women's Entries  </t>
  </si>
  <si>
    <t>2014 Women's Sanctioned Entry Form</t>
  </si>
  <si>
    <r>
      <t>3)  Save spreadsheet as "</t>
    </r>
    <r>
      <rPr>
        <b/>
        <sz val="10"/>
        <color theme="1"/>
        <rFont val="Calibri"/>
        <family val="2"/>
        <scheme val="minor"/>
      </rPr>
      <t>Your Gym Name Women 2014</t>
    </r>
    <r>
      <rPr>
        <sz val="10"/>
        <color theme="1"/>
        <rFont val="Calibri"/>
        <family val="2"/>
        <scheme val="minor"/>
      </rPr>
      <t>"  example "SLGC Women 2014"</t>
    </r>
  </si>
  <si>
    <t xml:space="preserve">       Deadline:   must be emailed or postmarked by 11/16/2013</t>
  </si>
  <si>
    <t>xcel silver</t>
  </si>
  <si>
    <t>xcel gold</t>
  </si>
  <si>
    <t>xcel bronze</t>
  </si>
  <si>
    <t>xcel diamond</t>
  </si>
  <si>
    <t>xcel platinum</t>
  </si>
  <si>
    <t>For Electronic form and calculations</t>
  </si>
  <si>
    <t>You may enter data or cut and paste into table</t>
  </si>
  <si>
    <t xml:space="preserve">Comments/Requests </t>
  </si>
  <si>
    <t>If additonal pages are needed - download a 2nd form</t>
  </si>
  <si>
    <t>2)  Enter data in blue highlighted boxes - white cells will automatically be filled in</t>
  </si>
  <si>
    <t>Xcel Levels must be entered exactly as</t>
  </si>
  <si>
    <t>and fill in only gym name, date and gymnast data</t>
  </si>
  <si>
    <t>1)  Please download form to your computer  -use of this form requires Excel</t>
  </si>
  <si>
    <t>Drop down menu for levels is available</t>
  </si>
  <si>
    <t>Xcel levels must be entered exactly as "xcel bronze", "xcel silver", "xcel gold", "xcel platinum", or "xcel diamond"</t>
  </si>
  <si>
    <t>Please enter gymnast data below</t>
  </si>
  <si>
    <t>"xcel bronze", "xcel silver", "xcel gold", "xcel platinum", or "xcel diamond"</t>
  </si>
  <si>
    <t>(2-10, xcels)</t>
  </si>
  <si>
    <t>2 gyms may be running simultaneosly - please include any session requests or any levels that cannot compete at the same time due to coaching conflicts.   We will make every effort to accommodate requests.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</si>
</sst>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m/d/yy;@"/>
    <numFmt numFmtId="165" formatCode="&quot;$&quot;#,##0.00"/>
    <numFmt numFmtId="166" formatCode="[&lt;=9999999]###\-####;\(###\)\ ###\-####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1"/>
      <color theme="7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rgb="FF7F7F7F"/>
      </left>
      <right style="thin">
        <color rgb="FF7F7F7F"/>
      </right>
      <top style="thick">
        <color auto="1"/>
      </top>
      <bottom style="thin">
        <color rgb="FF7F7F7F"/>
      </bottom>
      <diagonal/>
    </border>
    <border>
      <left style="thin">
        <color rgb="FF7F7F7F"/>
      </left>
      <right/>
      <top style="thick">
        <color auto="1"/>
      </top>
      <bottom style="thin">
        <color rgb="FF7F7F7F"/>
      </bottom>
      <diagonal/>
    </border>
    <border>
      <left style="thin">
        <color rgb="FF7F7F7F"/>
      </left>
      <right style="thick">
        <color auto="1"/>
      </right>
      <top style="thick">
        <color auto="1"/>
      </top>
      <bottom style="thin">
        <color rgb="FF7F7F7F"/>
      </bottom>
      <diagonal/>
    </border>
    <border>
      <left style="thick">
        <color auto="1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ck">
        <color auto="1"/>
      </right>
      <top style="thin">
        <color rgb="FF7F7F7F"/>
      </top>
      <bottom style="thin">
        <color rgb="FF7F7F7F"/>
      </bottom>
      <diagonal/>
    </border>
    <border>
      <left style="thick">
        <color auto="1"/>
      </left>
      <right/>
      <top style="thin">
        <color rgb="FF7F7F7F"/>
      </top>
      <bottom style="thick">
        <color auto="1"/>
      </bottom>
      <diagonal/>
    </border>
    <border>
      <left/>
      <right style="thin">
        <color rgb="FF7F7F7F"/>
      </right>
      <top style="thin">
        <color rgb="FF7F7F7F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ck">
        <color auto="1"/>
      </bottom>
      <diagonal/>
    </border>
    <border>
      <left style="thin">
        <color rgb="FF7F7F7F"/>
      </left>
      <right/>
      <top style="thin">
        <color rgb="FF7F7F7F"/>
      </top>
      <bottom style="thick">
        <color auto="1"/>
      </bottom>
      <diagonal/>
    </border>
    <border>
      <left style="thin">
        <color rgb="FF7F7F7F"/>
      </left>
      <right style="thick">
        <color auto="1"/>
      </right>
      <top style="thin">
        <color rgb="FF7F7F7F"/>
      </top>
      <bottom style="thick">
        <color auto="1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/>
      <top/>
      <bottom style="thin">
        <color rgb="FF7F7F7F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theme="0" tint="-0.499984740745262"/>
      </right>
      <top style="thin">
        <color theme="0" tint="-0.499984740745262"/>
      </top>
      <bottom style="thin">
        <color rgb="FF7F7F7F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rgb="FF7F7F7F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ck">
        <color auto="1"/>
      </top>
      <bottom style="thin">
        <color theme="0" tint="-0.34998626667073579"/>
      </bottom>
      <diagonal/>
    </border>
    <border>
      <left style="thick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/>
      <top style="thin">
        <color theme="0" tint="-0.34998626667073579"/>
      </top>
      <bottom style="thick">
        <color auto="1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ck">
        <color auto="1"/>
      </bottom>
      <diagonal/>
    </border>
    <border>
      <left style="thin">
        <color theme="0" tint="-0.34998626667073579"/>
      </left>
      <right/>
      <top style="thick">
        <color auto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theme="0" tint="-0.34998626667073579"/>
      </bottom>
      <diagonal/>
    </border>
    <border>
      <left/>
      <right style="thick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ck">
        <color auto="1"/>
      </right>
      <top style="thin">
        <color theme="0" tint="-0.34998626667073579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0" fontId="8" fillId="2" borderId="2" applyNumberFormat="0" applyAlignment="0" applyProtection="0"/>
    <xf numFmtId="44" fontId="9" fillId="0" borderId="0" applyFont="0" applyFill="0" applyBorder="0" applyAlignment="0" applyProtection="0"/>
  </cellStyleXfs>
  <cellXfs count="19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Protection="1"/>
    <xf numFmtId="0" fontId="3" fillId="0" borderId="0" xfId="0" applyFont="1" applyAlignme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1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>
      <alignment horizontal="right"/>
    </xf>
    <xf numFmtId="0" fontId="8" fillId="4" borderId="0" xfId="2" applyFill="1" applyBorder="1" applyAlignment="1" applyProtection="1">
      <alignment horizontal="center"/>
    </xf>
    <xf numFmtId="44" fontId="1" fillId="0" borderId="0" xfId="3" applyFont="1" applyAlignment="1" applyProtection="1">
      <alignment horizontal="center"/>
    </xf>
    <xf numFmtId="44" fontId="5" fillId="0" borderId="26" xfId="3" applyFont="1" applyBorder="1" applyProtection="1"/>
    <xf numFmtId="0" fontId="14" fillId="0" borderId="0" xfId="0" applyFont="1" applyAlignment="1" applyProtection="1">
      <alignment horizontal="left"/>
    </xf>
    <xf numFmtId="0" fontId="13" fillId="0" borderId="0" xfId="1" applyFont="1" applyAlignment="1" applyProtection="1">
      <alignment horizontal="left"/>
    </xf>
    <xf numFmtId="0" fontId="13" fillId="0" borderId="0" xfId="1" applyFont="1" applyAlignment="1" applyProtection="1">
      <alignment horizontal="right"/>
    </xf>
    <xf numFmtId="49" fontId="0" fillId="0" borderId="0" xfId="0" applyNumberFormat="1" applyProtection="1"/>
    <xf numFmtId="49" fontId="0" fillId="0" borderId="0" xfId="0" applyNumberFormat="1" applyFont="1" applyAlignment="1" applyProtection="1">
      <alignment horizontal="left"/>
    </xf>
    <xf numFmtId="0" fontId="0" fillId="0" borderId="0" xfId="0" applyFont="1" applyAlignment="1" applyProtection="1">
      <alignment horizontal="right"/>
    </xf>
    <xf numFmtId="0" fontId="0" fillId="0" borderId="0" xfId="0" applyAlignment="1" applyProtection="1">
      <alignment horizontal="left"/>
    </xf>
    <xf numFmtId="0" fontId="1" fillId="0" borderId="28" xfId="0" applyFont="1" applyBorder="1" applyAlignment="1" applyProtection="1">
      <alignment horizontal="center"/>
    </xf>
    <xf numFmtId="6" fontId="0" fillId="0" borderId="2" xfId="0" applyNumberFormat="1" applyBorder="1" applyAlignment="1" applyProtection="1">
      <alignment horizontal="center"/>
    </xf>
    <xf numFmtId="1" fontId="0" fillId="0" borderId="2" xfId="3" applyNumberFormat="1" applyFont="1" applyBorder="1" applyAlignment="1" applyProtection="1">
      <alignment horizontal="center"/>
    </xf>
    <xf numFmtId="14" fontId="8" fillId="4" borderId="0" xfId="2" applyNumberFormat="1" applyFill="1" applyBorder="1" applyAlignment="1" applyProtection="1">
      <alignment horizontal="center"/>
    </xf>
    <xf numFmtId="0" fontId="8" fillId="4" borderId="0" xfId="0" applyFont="1" applyFill="1" applyBorder="1" applyAlignment="1" applyProtection="1">
      <alignment horizontal="center"/>
    </xf>
    <xf numFmtId="44" fontId="1" fillId="0" borderId="0" xfId="3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0" borderId="3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left" vertical="top" wrapText="1"/>
    </xf>
    <xf numFmtId="165" fontId="11" fillId="0" borderId="30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/>
    </xf>
    <xf numFmtId="165" fontId="1" fillId="0" borderId="31" xfId="0" applyNumberFormat="1" applyFont="1" applyBorder="1" applyAlignment="1" applyProtection="1">
      <alignment horizontal="right"/>
    </xf>
    <xf numFmtId="165" fontId="1" fillId="4" borderId="1" xfId="0" applyNumberFormat="1" applyFont="1" applyFill="1" applyBorder="1" applyProtection="1"/>
    <xf numFmtId="0" fontId="0" fillId="4" borderId="23" xfId="0" applyFill="1" applyBorder="1" applyAlignment="1" applyProtection="1">
      <alignment horizontal="left" vertical="top"/>
    </xf>
    <xf numFmtId="14" fontId="17" fillId="4" borderId="34" xfId="2" applyNumberFormat="1" applyFont="1" applyFill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0" fillId="4" borderId="0" xfId="0" applyFill="1" applyBorder="1" applyAlignment="1" applyProtection="1">
      <alignment horizontal="left" vertical="top"/>
    </xf>
    <xf numFmtId="0" fontId="1" fillId="4" borderId="23" xfId="0" applyFont="1" applyFill="1" applyBorder="1" applyProtection="1"/>
    <xf numFmtId="0" fontId="0" fillId="4" borderId="20" xfId="0" applyFill="1" applyBorder="1" applyAlignment="1" applyProtection="1">
      <alignment horizontal="left" vertical="top" wrapText="1"/>
    </xf>
    <xf numFmtId="0" fontId="0" fillId="0" borderId="0" xfId="0" applyAlignment="1" applyProtection="1"/>
    <xf numFmtId="1" fontId="1" fillId="0" borderId="0" xfId="0" applyNumberFormat="1" applyFont="1" applyAlignment="1" applyProtection="1">
      <alignment horizontal="right"/>
    </xf>
    <xf numFmtId="0" fontId="5" fillId="0" borderId="0" xfId="3" applyNumberFormat="1" applyFont="1" applyBorder="1" applyAlignment="1" applyProtection="1">
      <alignment horizontal="center"/>
    </xf>
    <xf numFmtId="1" fontId="5" fillId="4" borderId="26" xfId="0" applyNumberFormat="1" applyFont="1" applyFill="1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0" xfId="0" applyAlignment="1" applyProtection="1">
      <alignment vertical="top"/>
    </xf>
    <xf numFmtId="165" fontId="0" fillId="0" borderId="27" xfId="3" applyNumberFormat="1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6" fontId="0" fillId="0" borderId="18" xfId="0" applyNumberFormat="1" applyBorder="1" applyAlignment="1" applyProtection="1">
      <alignment horizontal="center"/>
    </xf>
    <xf numFmtId="0" fontId="0" fillId="0" borderId="6" xfId="0" applyBorder="1" applyProtection="1"/>
    <xf numFmtId="1" fontId="0" fillId="0" borderId="25" xfId="3" applyNumberFormat="1" applyFont="1" applyBorder="1" applyAlignment="1" applyProtection="1">
      <alignment horizontal="center"/>
    </xf>
    <xf numFmtId="165" fontId="0" fillId="0" borderId="47" xfId="3" applyNumberFormat="1" applyFont="1" applyBorder="1" applyAlignment="1" applyProtection="1">
      <alignment horizontal="center"/>
    </xf>
    <xf numFmtId="6" fontId="0" fillId="0" borderId="48" xfId="0" applyNumberFormat="1" applyBorder="1" applyAlignment="1" applyProtection="1">
      <alignment horizontal="center"/>
    </xf>
    <xf numFmtId="1" fontId="0" fillId="0" borderId="50" xfId="3" applyNumberFormat="1" applyFont="1" applyBorder="1" applyAlignment="1" applyProtection="1">
      <alignment horizontal="center"/>
    </xf>
    <xf numFmtId="0" fontId="20" fillId="0" borderId="42" xfId="0" applyFont="1" applyFill="1" applyBorder="1" applyAlignment="1" applyProtection="1">
      <alignment horizontal="center"/>
    </xf>
    <xf numFmtId="44" fontId="5" fillId="0" borderId="51" xfId="3" applyFont="1" applyBorder="1" applyProtection="1"/>
    <xf numFmtId="0" fontId="5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18" fillId="0" borderId="0" xfId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11" fillId="6" borderId="7" xfId="2" applyFont="1" applyFill="1" applyBorder="1" applyAlignment="1" applyProtection="1">
      <alignment horizontal="center"/>
    </xf>
    <xf numFmtId="0" fontId="11" fillId="6" borderId="8" xfId="2" applyFont="1" applyFill="1" applyBorder="1" applyAlignment="1" applyProtection="1">
      <alignment horizontal="center"/>
    </xf>
    <xf numFmtId="0" fontId="8" fillId="7" borderId="2" xfId="2" applyNumberFormat="1" applyFont="1" applyFill="1" applyBorder="1" applyAlignment="1" applyProtection="1">
      <alignment horizontal="center"/>
      <protection locked="0"/>
    </xf>
    <xf numFmtId="49" fontId="8" fillId="7" borderId="3" xfId="2" applyNumberFormat="1" applyFont="1" applyFill="1" applyBorder="1" applyAlignment="1" applyProtection="1">
      <alignment horizontal="center"/>
      <protection locked="0"/>
    </xf>
    <xf numFmtId="49" fontId="8" fillId="7" borderId="11" xfId="0" applyNumberFormat="1" applyFont="1" applyFill="1" applyBorder="1" applyAlignment="1" applyProtection="1">
      <alignment horizontal="center"/>
      <protection locked="0"/>
    </xf>
    <xf numFmtId="49" fontId="8" fillId="7" borderId="11" xfId="2" applyNumberFormat="1" applyFont="1" applyFill="1" applyBorder="1" applyAlignment="1" applyProtection="1">
      <alignment horizontal="center"/>
      <protection locked="0"/>
    </xf>
    <xf numFmtId="0" fontId="8" fillId="7" borderId="14" xfId="2" applyNumberFormat="1" applyFont="1" applyFill="1" applyBorder="1" applyAlignment="1" applyProtection="1">
      <alignment horizontal="center"/>
      <protection locked="0"/>
    </xf>
    <xf numFmtId="49" fontId="8" fillId="7" borderId="15" xfId="2" applyNumberFormat="1" applyFont="1" applyFill="1" applyBorder="1" applyAlignment="1" applyProtection="1">
      <alignment horizontal="center"/>
      <protection locked="0"/>
    </xf>
    <xf numFmtId="49" fontId="8" fillId="7" borderId="16" xfId="2" applyNumberFormat="1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</xf>
    <xf numFmtId="14" fontId="8" fillId="7" borderId="2" xfId="2" applyNumberFormat="1" applyFill="1" applyBorder="1" applyAlignment="1" applyProtection="1">
      <alignment horizontal="center"/>
      <protection locked="0"/>
    </xf>
    <xf numFmtId="0" fontId="2" fillId="6" borderId="38" xfId="0" applyFont="1" applyFill="1" applyBorder="1" applyAlignment="1" applyProtection="1">
      <alignment horizontal="center"/>
    </xf>
    <xf numFmtId="0" fontId="1" fillId="6" borderId="39" xfId="0" applyFont="1" applyFill="1" applyBorder="1" applyAlignment="1" applyProtection="1">
      <alignment horizontal="center"/>
    </xf>
    <xf numFmtId="0" fontId="2" fillId="6" borderId="40" xfId="0" applyFont="1" applyFill="1" applyBorder="1" applyAlignment="1" applyProtection="1">
      <alignment horizontal="center"/>
    </xf>
    <xf numFmtId="165" fontId="1" fillId="7" borderId="32" xfId="0" applyNumberFormat="1" applyFont="1" applyFill="1" applyBorder="1" applyProtection="1">
      <protection locked="0"/>
    </xf>
    <xf numFmtId="0" fontId="8" fillId="7" borderId="25" xfId="2" applyFont="1" applyFill="1" applyBorder="1" applyAlignment="1" applyProtection="1">
      <alignment horizontal="center"/>
      <protection locked="0"/>
    </xf>
    <xf numFmtId="0" fontId="8" fillId="7" borderId="2" xfId="2" applyFill="1" applyAlignment="1" applyProtection="1">
      <alignment horizontal="center" vertical="center"/>
      <protection locked="0"/>
    </xf>
    <xf numFmtId="14" fontId="8" fillId="7" borderId="25" xfId="2" applyNumberFormat="1" applyFont="1" applyFill="1" applyBorder="1" applyAlignment="1" applyProtection="1">
      <alignment horizontal="center"/>
      <protection locked="0"/>
    </xf>
    <xf numFmtId="0" fontId="8" fillId="7" borderId="2" xfId="2" applyFont="1" applyFill="1" applyBorder="1" applyAlignment="1" applyProtection="1">
      <alignment horizontal="center"/>
      <protection locked="0"/>
    </xf>
    <xf numFmtId="14" fontId="8" fillId="7" borderId="2" xfId="2" applyNumberFormat="1" applyFont="1" applyFill="1" applyBorder="1" applyAlignment="1" applyProtection="1">
      <alignment horizontal="center"/>
      <protection locked="0"/>
    </xf>
    <xf numFmtId="0" fontId="4" fillId="6" borderId="1" xfId="0" applyFont="1" applyFill="1" applyBorder="1" applyAlignment="1" applyProtection="1">
      <alignment horizontal="center"/>
    </xf>
    <xf numFmtId="0" fontId="1" fillId="6" borderId="1" xfId="0" applyFont="1" applyFill="1" applyBorder="1" applyAlignment="1" applyProtection="1">
      <alignment horizontal="center"/>
    </xf>
    <xf numFmtId="0" fontId="4" fillId="6" borderId="26" xfId="0" applyFont="1" applyFill="1" applyBorder="1" applyAlignment="1" applyProtection="1">
      <alignment horizontal="center"/>
    </xf>
    <xf numFmtId="14" fontId="4" fillId="6" borderId="26" xfId="0" applyNumberFormat="1" applyFont="1" applyFill="1" applyBorder="1" applyAlignment="1" applyProtection="1">
      <alignment horizontal="center"/>
    </xf>
    <xf numFmtId="0" fontId="16" fillId="6" borderId="26" xfId="0" applyFont="1" applyFill="1" applyBorder="1" applyAlignment="1" applyProtection="1">
      <alignment horizontal="center"/>
    </xf>
    <xf numFmtId="0" fontId="8" fillId="7" borderId="18" xfId="2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Protection="1"/>
    <xf numFmtId="0" fontId="0" fillId="4" borderId="0" xfId="0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center"/>
    </xf>
    <xf numFmtId="44" fontId="5" fillId="0" borderId="0" xfId="3" applyFont="1" applyBorder="1" applyProtection="1"/>
    <xf numFmtId="0" fontId="1" fillId="6" borderId="9" xfId="0" applyFont="1" applyFill="1" applyBorder="1" applyAlignment="1" applyProtection="1">
      <alignment horizontal="center"/>
    </xf>
    <xf numFmtId="0" fontId="18" fillId="0" borderId="0" xfId="1" applyFont="1" applyBorder="1" applyAlignment="1" applyProtection="1">
      <alignment horizontal="left" vertical="center"/>
    </xf>
    <xf numFmtId="14" fontId="8" fillId="7" borderId="18" xfId="2" applyNumberFormat="1" applyFont="1" applyFill="1" applyBorder="1" applyAlignment="1" applyProtection="1">
      <alignment horizontal="center"/>
      <protection locked="0"/>
    </xf>
    <xf numFmtId="44" fontId="5" fillId="0" borderId="64" xfId="3" applyFont="1" applyBorder="1" applyProtection="1"/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49" xfId="0" applyFont="1" applyBorder="1" applyAlignment="1" applyProtection="1">
      <alignment horizontal="center"/>
    </xf>
    <xf numFmtId="6" fontId="0" fillId="0" borderId="36" xfId="0" applyNumberFormat="1" applyBorder="1" applyAlignment="1" applyProtection="1">
      <alignment horizontal="center"/>
    </xf>
    <xf numFmtId="0" fontId="1" fillId="0" borderId="45" xfId="0" applyFont="1" applyBorder="1" applyAlignment="1" applyProtection="1">
      <alignment horizontal="center" vertical="center"/>
    </xf>
    <xf numFmtId="6" fontId="0" fillId="0" borderId="46" xfId="0" applyNumberFormat="1" applyBorder="1" applyAlignment="1" applyProtection="1">
      <alignment horizontal="center"/>
    </xf>
    <xf numFmtId="0" fontId="1" fillId="0" borderId="37" xfId="0" applyFont="1" applyBorder="1" applyAlignment="1" applyProtection="1">
      <alignment horizontal="center" vertical="center"/>
    </xf>
    <xf numFmtId="165" fontId="0" fillId="0" borderId="0" xfId="0" applyNumberFormat="1" applyProtection="1"/>
    <xf numFmtId="0" fontId="20" fillId="0" borderId="43" xfId="0" applyFont="1" applyBorder="1" applyAlignment="1" applyProtection="1">
      <alignment horizontal="center"/>
    </xf>
    <xf numFmtId="0" fontId="0" fillId="3" borderId="6" xfId="0" applyFill="1" applyBorder="1" applyAlignment="1" applyProtection="1">
      <alignment horizontal="left" vertical="top" wrapText="1"/>
    </xf>
    <xf numFmtId="0" fontId="0" fillId="3" borderId="0" xfId="0" applyFill="1" applyBorder="1" applyAlignment="1" applyProtection="1">
      <alignment horizontal="left" vertical="top" wrapText="1"/>
    </xf>
    <xf numFmtId="0" fontId="0" fillId="3" borderId="23" xfId="0" applyFill="1" applyBorder="1" applyAlignment="1" applyProtection="1">
      <alignment horizontal="left" vertical="top" wrapText="1"/>
    </xf>
    <xf numFmtId="0" fontId="4" fillId="0" borderId="41" xfId="0" applyFont="1" applyBorder="1" applyAlignment="1" applyProtection="1">
      <alignment horizontal="center"/>
    </xf>
    <xf numFmtId="0" fontId="4" fillId="0" borderId="42" xfId="0" applyFont="1" applyBorder="1" applyAlignment="1" applyProtection="1">
      <alignment horizontal="center"/>
    </xf>
    <xf numFmtId="0" fontId="1" fillId="0" borderId="0" xfId="3" applyNumberFormat="1" applyFont="1" applyBorder="1" applyAlignment="1" applyProtection="1">
      <alignment horizontal="center"/>
    </xf>
    <xf numFmtId="0" fontId="2" fillId="0" borderId="0" xfId="3" applyNumberFormat="1" applyFont="1" applyBorder="1" applyAlignment="1" applyProtection="1">
      <alignment horizontal="center"/>
    </xf>
    <xf numFmtId="0" fontId="18" fillId="0" borderId="0" xfId="1" applyFont="1" applyBorder="1" applyAlignment="1" applyProtection="1">
      <alignment horizontal="center"/>
    </xf>
    <xf numFmtId="0" fontId="3" fillId="5" borderId="20" xfId="0" applyFont="1" applyFill="1" applyBorder="1" applyAlignment="1" applyProtection="1">
      <alignment horizontal="center" vertical="center"/>
    </xf>
    <xf numFmtId="0" fontId="3" fillId="5" borderId="0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1" fillId="0" borderId="2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5" fillId="0" borderId="29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4" fillId="0" borderId="35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19" fillId="0" borderId="35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3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1" fillId="0" borderId="0" xfId="1" applyFont="1" applyBorder="1" applyAlignment="1" applyProtection="1">
      <alignment horizontal="center"/>
    </xf>
    <xf numFmtId="0" fontId="13" fillId="0" borderId="0" xfId="1" applyFont="1" applyAlignment="1" applyProtection="1">
      <alignment horizontal="center"/>
    </xf>
    <xf numFmtId="0" fontId="4" fillId="6" borderId="1" xfId="0" applyFont="1" applyFill="1" applyBorder="1" applyAlignment="1" applyProtection="1">
      <alignment horizontal="center"/>
    </xf>
    <xf numFmtId="166" fontId="8" fillId="7" borderId="2" xfId="2" applyNumberFormat="1" applyFill="1" applyBorder="1" applyAlignment="1" applyProtection="1">
      <alignment horizontal="center"/>
      <protection locked="0"/>
    </xf>
    <xf numFmtId="49" fontId="8" fillId="7" borderId="3" xfId="0" applyNumberFormat="1" applyFont="1" applyFill="1" applyBorder="1" applyAlignment="1" applyProtection="1">
      <alignment horizontal="center"/>
      <protection locked="0"/>
    </xf>
    <xf numFmtId="49" fontId="8" fillId="7" borderId="4" xfId="0" applyNumberFormat="1" applyFont="1" applyFill="1" applyBorder="1" applyAlignment="1" applyProtection="1">
      <alignment horizontal="center"/>
      <protection locked="0"/>
    </xf>
    <xf numFmtId="0" fontId="1" fillId="6" borderId="5" xfId="0" applyFont="1" applyFill="1" applyBorder="1" applyAlignment="1" applyProtection="1">
      <alignment horizontal="center"/>
    </xf>
    <xf numFmtId="0" fontId="1" fillId="6" borderId="6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0" fontId="8" fillId="7" borderId="2" xfId="2" applyFill="1" applyAlignment="1" applyProtection="1">
      <alignment horizontal="center"/>
      <protection locked="0"/>
    </xf>
    <xf numFmtId="0" fontId="6" fillId="7" borderId="18" xfId="1" applyFill="1" applyBorder="1" applyAlignment="1" applyProtection="1">
      <alignment horizontal="center"/>
      <protection locked="0"/>
    </xf>
    <xf numFmtId="0" fontId="8" fillId="7" borderId="18" xfId="2" applyFill="1" applyBorder="1" applyAlignment="1" applyProtection="1">
      <alignment horizontal="center"/>
      <protection locked="0"/>
    </xf>
    <xf numFmtId="0" fontId="8" fillId="7" borderId="3" xfId="2" applyFill="1" applyBorder="1" applyAlignment="1" applyProtection="1">
      <alignment horizontal="center" vertical="center"/>
      <protection locked="0"/>
    </xf>
    <xf numFmtId="0" fontId="8" fillId="7" borderId="17" xfId="2" applyFill="1" applyBorder="1" applyAlignment="1" applyProtection="1">
      <alignment horizontal="center" vertical="center"/>
      <protection locked="0"/>
    </xf>
    <xf numFmtId="0" fontId="8" fillId="7" borderId="4" xfId="2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wrapText="1"/>
    </xf>
    <xf numFmtId="0" fontId="8" fillId="7" borderId="3" xfId="2" applyFill="1" applyBorder="1" applyAlignment="1" applyProtection="1">
      <alignment horizontal="center"/>
      <protection locked="0"/>
    </xf>
    <xf numFmtId="0" fontId="8" fillId="7" borderId="17" xfId="2" applyFill="1" applyBorder="1" applyAlignment="1" applyProtection="1">
      <alignment horizontal="center"/>
      <protection locked="0"/>
    </xf>
    <xf numFmtId="0" fontId="8" fillId="7" borderId="4" xfId="2" applyFill="1" applyBorder="1" applyAlignment="1" applyProtection="1">
      <alignment horizontal="center"/>
      <protection locked="0"/>
    </xf>
    <xf numFmtId="0" fontId="8" fillId="7" borderId="10" xfId="0" applyFont="1" applyFill="1" applyBorder="1" applyAlignment="1" applyProtection="1">
      <alignment horizontal="center"/>
      <protection locked="0"/>
    </xf>
    <xf numFmtId="0" fontId="8" fillId="7" borderId="4" xfId="0" applyFont="1" applyFill="1" applyBorder="1" applyAlignment="1" applyProtection="1">
      <alignment horizontal="center"/>
      <protection locked="0"/>
    </xf>
    <xf numFmtId="0" fontId="11" fillId="0" borderId="44" xfId="0" applyFont="1" applyBorder="1" applyAlignment="1" applyProtection="1">
      <alignment horizontal="left" vertical="center"/>
    </xf>
    <xf numFmtId="0" fontId="7" fillId="0" borderId="0" xfId="1" applyFont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8" fillId="7" borderId="12" xfId="0" applyFont="1" applyFill="1" applyBorder="1" applyAlignment="1" applyProtection="1">
      <alignment horizontal="center"/>
      <protection locked="0"/>
    </xf>
    <xf numFmtId="0" fontId="8" fillId="7" borderId="13" xfId="0" applyFont="1" applyFill="1" applyBorder="1" applyAlignment="1" applyProtection="1">
      <alignment horizontal="center"/>
      <protection locked="0"/>
    </xf>
    <xf numFmtId="0" fontId="0" fillId="7" borderId="20" xfId="0" applyFill="1" applyBorder="1" applyAlignment="1" applyProtection="1">
      <alignment horizontal="left" vertical="top" wrapText="1"/>
      <protection locked="0"/>
    </xf>
    <xf numFmtId="0" fontId="0" fillId="7" borderId="0" xfId="0" applyFill="1" applyBorder="1" applyAlignment="1" applyProtection="1">
      <alignment horizontal="left" vertical="top" wrapText="1"/>
      <protection locked="0"/>
    </xf>
    <xf numFmtId="0" fontId="0" fillId="7" borderId="21" xfId="0" applyFill="1" applyBorder="1" applyAlignment="1" applyProtection="1">
      <alignment horizontal="left" vertical="top" wrapText="1"/>
      <protection locked="0"/>
    </xf>
    <xf numFmtId="0" fontId="0" fillId="7" borderId="22" xfId="0" applyFill="1" applyBorder="1" applyAlignment="1" applyProtection="1">
      <alignment horizontal="left" vertical="top" wrapText="1"/>
      <protection locked="0"/>
    </xf>
    <xf numFmtId="0" fontId="0" fillId="7" borderId="23" xfId="0" applyFill="1" applyBorder="1" applyAlignment="1" applyProtection="1">
      <alignment horizontal="left" vertical="top" wrapText="1"/>
      <protection locked="0"/>
    </xf>
    <xf numFmtId="0" fontId="0" fillId="7" borderId="24" xfId="0" applyFill="1" applyBorder="1" applyAlignment="1" applyProtection="1">
      <alignment horizontal="left" vertical="top" wrapText="1"/>
      <protection locked="0"/>
    </xf>
    <xf numFmtId="0" fontId="4" fillId="0" borderId="35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/>
    </xf>
    <xf numFmtId="0" fontId="0" fillId="6" borderId="5" xfId="0" applyFill="1" applyBorder="1" applyAlignment="1" applyProtection="1">
      <alignment horizontal="left" vertical="top" wrapText="1"/>
    </xf>
    <xf numFmtId="0" fontId="0" fillId="6" borderId="6" xfId="0" applyFill="1" applyBorder="1" applyAlignment="1" applyProtection="1">
      <alignment horizontal="left" vertical="top" wrapText="1"/>
    </xf>
    <xf numFmtId="0" fontId="0" fillId="6" borderId="19" xfId="0" applyFill="1" applyBorder="1" applyAlignment="1" applyProtection="1">
      <alignment horizontal="left" vertical="top" wrapText="1"/>
    </xf>
    <xf numFmtId="0" fontId="0" fillId="6" borderId="20" xfId="0" applyFill="1" applyBorder="1" applyAlignment="1" applyProtection="1">
      <alignment horizontal="left" vertical="top" wrapText="1"/>
    </xf>
    <xf numFmtId="0" fontId="0" fillId="6" borderId="0" xfId="0" applyFill="1" applyBorder="1" applyAlignment="1" applyProtection="1">
      <alignment horizontal="left" vertical="top" wrapText="1"/>
    </xf>
    <xf numFmtId="0" fontId="0" fillId="6" borderId="21" xfId="0" applyFill="1" applyBorder="1" applyAlignment="1" applyProtection="1">
      <alignment horizontal="left" vertical="top" wrapText="1"/>
    </xf>
    <xf numFmtId="0" fontId="21" fillId="7" borderId="52" xfId="0" applyFont="1" applyFill="1" applyBorder="1" applyAlignment="1" applyProtection="1">
      <alignment horizontal="center" vertical="center" wrapText="1"/>
      <protection locked="0"/>
    </xf>
    <xf numFmtId="0" fontId="21" fillId="7" borderId="53" xfId="0" applyFont="1" applyFill="1" applyBorder="1" applyAlignment="1" applyProtection="1">
      <alignment horizontal="center" vertical="center" wrapText="1"/>
      <protection locked="0"/>
    </xf>
    <xf numFmtId="0" fontId="21" fillId="7" borderId="58" xfId="0" applyFont="1" applyFill="1" applyBorder="1" applyAlignment="1" applyProtection="1">
      <alignment horizontal="center" vertical="center" wrapText="1"/>
      <protection locked="0"/>
    </xf>
    <xf numFmtId="0" fontId="21" fillId="7" borderId="61" xfId="0" applyFont="1" applyFill="1" applyBorder="1" applyAlignment="1" applyProtection="1">
      <alignment horizontal="center" vertical="center" wrapText="1"/>
      <protection locked="0"/>
    </xf>
    <xf numFmtId="0" fontId="21" fillId="7" borderId="54" xfId="0" applyFont="1" applyFill="1" applyBorder="1" applyAlignment="1" applyProtection="1">
      <alignment horizontal="center" vertical="center" wrapText="1"/>
      <protection locked="0"/>
    </xf>
    <xf numFmtId="0" fontId="21" fillId="7" borderId="55" xfId="0" applyFont="1" applyFill="1" applyBorder="1" applyAlignment="1" applyProtection="1">
      <alignment horizontal="center" vertical="center" wrapText="1"/>
      <protection locked="0"/>
    </xf>
    <xf numFmtId="0" fontId="21" fillId="7" borderId="59" xfId="0" applyFont="1" applyFill="1" applyBorder="1" applyAlignment="1" applyProtection="1">
      <alignment horizontal="center" vertical="center" wrapText="1"/>
      <protection locked="0"/>
    </xf>
    <xf numFmtId="0" fontId="21" fillId="7" borderId="62" xfId="0" applyFont="1" applyFill="1" applyBorder="1" applyAlignment="1" applyProtection="1">
      <alignment horizontal="center" vertical="center" wrapText="1"/>
      <protection locked="0"/>
    </xf>
    <xf numFmtId="0" fontId="21" fillId="7" borderId="56" xfId="0" applyFont="1" applyFill="1" applyBorder="1" applyAlignment="1" applyProtection="1">
      <alignment horizontal="center" vertical="center" wrapText="1"/>
      <protection locked="0"/>
    </xf>
    <xf numFmtId="0" fontId="21" fillId="7" borderId="57" xfId="0" applyFont="1" applyFill="1" applyBorder="1" applyAlignment="1" applyProtection="1">
      <alignment horizontal="center" vertical="center" wrapText="1"/>
      <protection locked="0"/>
    </xf>
    <xf numFmtId="0" fontId="21" fillId="7" borderId="60" xfId="0" applyFont="1" applyFill="1" applyBorder="1" applyAlignment="1" applyProtection="1">
      <alignment horizontal="center" vertical="center" wrapText="1"/>
      <protection locked="0"/>
    </xf>
    <xf numFmtId="0" fontId="21" fillId="7" borderId="63" xfId="0" applyFont="1" applyFill="1" applyBorder="1" applyAlignment="1" applyProtection="1">
      <alignment horizontal="center" vertical="center" wrapText="1"/>
      <protection locked="0"/>
    </xf>
  </cellXfs>
  <cellStyles count="4">
    <cellStyle name="Currency" xfId="3" builtinId="4"/>
    <cellStyle name="Hyperlink" xfId="1" builtinId="8"/>
    <cellStyle name="Input" xfId="2" builtinId="20"/>
    <cellStyle name="Normal" xfId="0" builtinId="0"/>
  </cellStyles>
  <dxfs count="29"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</font>
      <fill>
        <patternFill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7C80"/>
      <color rgb="FFFFCC99"/>
      <color rgb="FF3F3F7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742950</xdr:colOff>
      <xdr:row>0</xdr:row>
      <xdr:rowOff>0</xdr:rowOff>
    </xdr:from>
    <xdr:to>
      <xdr:col>6</xdr:col>
      <xdr:colOff>447676</xdr:colOff>
      <xdr:row>1</xdr:row>
      <xdr:rowOff>114479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0"/>
          <a:ext cx="5867401" cy="638354"/>
        </a:xfrm>
        <a:prstGeom prst="rect">
          <a:avLst/>
        </a:prstGeom>
      </xdr:spPr>
    </xdr:pic>
    <xdr:clientData/>
  </xdr:twoCellAnchor>
  <xdr:twoCellAnchor editAs="oneCell">
    <xdr:from>
      <xdr:col>7</xdr:col>
      <xdr:colOff>152400</xdr:colOff>
      <xdr:row>0</xdr:row>
      <xdr:rowOff>1</xdr:rowOff>
    </xdr:from>
    <xdr:to>
      <xdr:col>13</xdr:col>
      <xdr:colOff>571501</xdr:colOff>
      <xdr:row>1</xdr:row>
      <xdr:rowOff>114480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"/>
          <a:ext cx="5819776" cy="638354"/>
        </a:xfrm>
        <a:prstGeom prst="rect">
          <a:avLst/>
        </a:prstGeom>
      </xdr:spPr>
    </xdr:pic>
    <xdr:clientData/>
  </xdr:twoCellAnchor>
  <xdr:oneCellAnchor>
    <xdr:from>
      <xdr:col>6</xdr:col>
      <xdr:colOff>695325</xdr:colOff>
      <xdr:row>185</xdr:row>
      <xdr:rowOff>0</xdr:rowOff>
    </xdr:from>
    <xdr:ext cx="914400" cy="264560"/>
    <xdr:sp macro="" textlink="">
      <xdr:nvSpPr>
        <xdr:cNvPr id="2" name="TextBox 1"/>
        <xdr:cNvSpPr txBox="1"/>
      </xdr:nvSpPr>
      <xdr:spPr>
        <a:xfrm>
          <a:off x="6429375" y="36180712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lgcmeetmeinstloui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8"/>
  <sheetViews>
    <sheetView showGridLines="0" tabSelected="1" showRuler="0" view="pageLayout" zoomScaleNormal="100" workbookViewId="0">
      <selection activeCell="I39" sqref="I39:Q45"/>
    </sheetView>
  </sheetViews>
  <sheetFormatPr defaultRowHeight="15" x14ac:dyDescent="0.25"/>
  <cols>
    <col min="1" max="1" width="17.42578125" customWidth="1"/>
    <col min="2" max="2" width="18.7109375" customWidth="1"/>
    <col min="3" max="3" width="12.85546875" style="2" customWidth="1"/>
    <col min="4" max="4" width="12.85546875" customWidth="1"/>
    <col min="5" max="5" width="11.7109375" customWidth="1"/>
    <col min="6" max="6" width="12.42578125" style="2" customWidth="1"/>
    <col min="7" max="7" width="13.7109375" style="2" customWidth="1"/>
    <col min="8" max="8" width="7.42578125" style="2" customWidth="1"/>
    <col min="9" max="9" width="11.140625" customWidth="1"/>
    <col min="10" max="10" width="16.85546875" customWidth="1"/>
    <col min="11" max="11" width="13.85546875" customWidth="1"/>
    <col min="12" max="12" width="13.42578125" customWidth="1"/>
    <col min="13" max="13" width="12.5703125" customWidth="1"/>
    <col min="14" max="14" width="11.85546875" customWidth="1"/>
    <col min="15" max="16" width="9.140625" hidden="1" customWidth="1"/>
    <col min="17" max="17" width="11" customWidth="1"/>
  </cols>
  <sheetData>
    <row r="1" spans="1:19" ht="41.25" customHeight="1" x14ac:dyDescent="0.25">
      <c r="A1" s="4"/>
      <c r="B1" s="4"/>
      <c r="C1" s="52"/>
      <c r="D1" s="4"/>
      <c r="E1" s="4"/>
      <c r="F1" s="52"/>
      <c r="G1" s="52"/>
      <c r="H1" s="52"/>
      <c r="I1" s="4"/>
      <c r="J1" s="4"/>
      <c r="K1" s="4"/>
      <c r="L1" s="4"/>
      <c r="M1" s="4"/>
      <c r="N1" s="4"/>
      <c r="O1" s="4" t="s">
        <v>1</v>
      </c>
      <c r="P1" s="4" t="s">
        <v>16</v>
      </c>
      <c r="Q1" s="4"/>
    </row>
    <row r="2" spans="1:19" ht="10.5" customHeight="1" x14ac:dyDescent="0.25">
      <c r="A2" s="4"/>
      <c r="B2" s="4"/>
      <c r="C2" s="52"/>
      <c r="D2" s="4"/>
      <c r="E2" s="4"/>
      <c r="F2" s="52"/>
      <c r="G2" s="52"/>
      <c r="H2" s="52"/>
      <c r="I2" s="4"/>
      <c r="J2" s="4"/>
      <c r="K2" s="4"/>
      <c r="L2" s="4"/>
      <c r="M2" s="4"/>
      <c r="N2" s="4"/>
      <c r="O2" s="20" t="s">
        <v>19</v>
      </c>
      <c r="P2" s="4">
        <v>95</v>
      </c>
      <c r="Q2" s="4"/>
    </row>
    <row r="3" spans="1:19" ht="18.75" x14ac:dyDescent="0.3">
      <c r="A3" s="4"/>
      <c r="B3" s="135" t="s">
        <v>54</v>
      </c>
      <c r="C3" s="135"/>
      <c r="D3" s="135"/>
      <c r="E3" s="135"/>
      <c r="F3" s="135"/>
      <c r="G3" s="5"/>
      <c r="H3" s="5"/>
      <c r="I3" s="64" t="s">
        <v>5</v>
      </c>
      <c r="J3" s="135" t="s">
        <v>54</v>
      </c>
      <c r="K3" s="135"/>
      <c r="L3" s="135"/>
      <c r="M3" s="135"/>
      <c r="N3" s="135"/>
      <c r="O3" s="21" t="s">
        <v>38</v>
      </c>
      <c r="P3" s="22">
        <v>125</v>
      </c>
      <c r="Q3" s="64"/>
    </row>
    <row r="4" spans="1:19" x14ac:dyDescent="0.25">
      <c r="A4" s="4"/>
      <c r="B4" s="139" t="s">
        <v>35</v>
      </c>
      <c r="C4" s="139"/>
      <c r="D4" s="139"/>
      <c r="E4" s="139"/>
      <c r="F4" s="139"/>
      <c r="G4" s="52"/>
      <c r="H4" s="52"/>
      <c r="I4" s="66" t="s">
        <v>5</v>
      </c>
      <c r="J4" s="66"/>
      <c r="K4" s="50" t="s">
        <v>35</v>
      </c>
      <c r="L4" s="45"/>
      <c r="M4" s="45"/>
      <c r="N4" s="66"/>
      <c r="O4" s="18" t="s">
        <v>39</v>
      </c>
      <c r="P4" s="19">
        <v>100</v>
      </c>
      <c r="Q4" s="66"/>
    </row>
    <row r="5" spans="1:19" ht="9" customHeight="1" x14ac:dyDescent="0.25">
      <c r="A5" s="4"/>
      <c r="B5" s="4"/>
      <c r="C5" s="52"/>
      <c r="D5" s="4"/>
      <c r="E5" s="4"/>
      <c r="F5" s="52"/>
      <c r="G5" s="52"/>
      <c r="H5" s="52"/>
      <c r="I5" s="4"/>
      <c r="J5" s="4"/>
      <c r="K5" s="4"/>
      <c r="L5" s="4"/>
      <c r="M5" s="4"/>
      <c r="N5" s="4"/>
      <c r="O5" s="4"/>
      <c r="P5" s="4"/>
      <c r="Q5" s="4"/>
    </row>
    <row r="6" spans="1:19" ht="16.5" customHeight="1" x14ac:dyDescent="0.3">
      <c r="A6" s="136" t="s">
        <v>23</v>
      </c>
      <c r="B6" s="136"/>
      <c r="C6" s="64"/>
      <c r="D6" s="64"/>
      <c r="E6" s="64"/>
      <c r="F6" s="64"/>
      <c r="G6" s="5"/>
      <c r="H6" s="65"/>
      <c r="I6" s="138" t="str">
        <f>IF(B19="","",IF(B19=" ","",B19))</f>
        <v/>
      </c>
      <c r="J6" s="138"/>
      <c r="K6" s="138"/>
      <c r="L6" s="138"/>
      <c r="M6" s="138"/>
      <c r="N6" s="65"/>
      <c r="O6" s="4"/>
      <c r="P6" s="4"/>
      <c r="Q6" s="4"/>
    </row>
    <row r="7" spans="1:19" ht="16.5" customHeight="1" thickBot="1" x14ac:dyDescent="0.35">
      <c r="A7" s="6" t="s">
        <v>5</v>
      </c>
      <c r="B7" s="17" t="s">
        <v>69</v>
      </c>
      <c r="C7" s="64"/>
      <c r="D7" s="64"/>
      <c r="E7" s="64"/>
      <c r="F7" s="64"/>
      <c r="G7" s="5"/>
      <c r="H7" s="52"/>
      <c r="I7" s="4"/>
      <c r="J7" s="4"/>
      <c r="K7" s="4"/>
      <c r="L7" s="4"/>
      <c r="M7" s="4"/>
      <c r="N7" s="4"/>
      <c r="O7" s="4"/>
      <c r="P7" s="4"/>
      <c r="Q7" s="4"/>
    </row>
    <row r="8" spans="1:19" ht="16.5" customHeight="1" thickBot="1" x14ac:dyDescent="0.35">
      <c r="A8" s="4"/>
      <c r="B8" s="17" t="s">
        <v>66</v>
      </c>
      <c r="C8" s="64"/>
      <c r="D8" s="64"/>
      <c r="E8" s="64"/>
      <c r="F8" s="64"/>
      <c r="G8" s="5"/>
      <c r="H8" s="5"/>
      <c r="I8" s="81" t="s">
        <v>1</v>
      </c>
      <c r="J8" s="82" t="s">
        <v>31</v>
      </c>
      <c r="K8" s="82" t="s">
        <v>32</v>
      </c>
      <c r="L8" s="83" t="s">
        <v>33</v>
      </c>
      <c r="M8" s="4"/>
      <c r="N8" s="20"/>
      <c r="O8" s="4"/>
      <c r="P8" s="4"/>
      <c r="Q8" s="4"/>
    </row>
    <row r="9" spans="1:19" ht="16.5" customHeight="1" x14ac:dyDescent="0.3">
      <c r="A9" s="4"/>
      <c r="B9" s="7" t="s">
        <v>55</v>
      </c>
      <c r="C9" s="64"/>
      <c r="D9" s="64"/>
      <c r="E9" s="64"/>
      <c r="F9" s="64"/>
      <c r="G9" s="5"/>
      <c r="H9" s="5"/>
      <c r="I9" s="106">
        <v>2</v>
      </c>
      <c r="J9" s="107">
        <v>95</v>
      </c>
      <c r="K9" s="59" t="str">
        <f t="shared" ref="K9:K22" si="0">IF(COUNTIF($C$49:$C$185,I9)=0,"",COUNTIF($C$49:$C$185,I9))</f>
        <v/>
      </c>
      <c r="L9" s="57" t="str">
        <f t="shared" ref="L9:L11" si="1">IF(K9="","",K9*J9)</f>
        <v/>
      </c>
      <c r="M9" s="125"/>
      <c r="N9" s="137"/>
      <c r="O9" s="137"/>
      <c r="P9" s="137"/>
      <c r="Q9" s="137"/>
    </row>
    <row r="10" spans="1:19" ht="16.5" customHeight="1" x14ac:dyDescent="0.3">
      <c r="A10" s="4"/>
      <c r="B10" s="7" t="s">
        <v>52</v>
      </c>
      <c r="C10" s="64"/>
      <c r="D10" s="64"/>
      <c r="E10" s="64"/>
      <c r="F10" s="64"/>
      <c r="G10" s="5"/>
      <c r="H10" s="5"/>
      <c r="I10" s="108">
        <v>3</v>
      </c>
      <c r="J10" s="109">
        <v>95</v>
      </c>
      <c r="K10" s="56" t="str">
        <f t="shared" si="0"/>
        <v/>
      </c>
      <c r="L10" s="57" t="str">
        <f t="shared" si="1"/>
        <v/>
      </c>
      <c r="M10" s="4"/>
      <c r="N10" s="20"/>
      <c r="O10" s="4"/>
      <c r="P10" s="4"/>
      <c r="Q10" s="4"/>
    </row>
    <row r="11" spans="1:19" ht="16.5" customHeight="1" x14ac:dyDescent="0.3">
      <c r="A11" s="4"/>
      <c r="B11" s="7" t="s">
        <v>24</v>
      </c>
      <c r="C11" s="64"/>
      <c r="D11" s="8" t="s">
        <v>13</v>
      </c>
      <c r="E11" s="62"/>
      <c r="F11" s="130" t="s">
        <v>25</v>
      </c>
      <c r="G11" s="130"/>
      <c r="H11" s="63"/>
      <c r="I11" s="110">
        <v>4</v>
      </c>
      <c r="J11" s="109">
        <v>95</v>
      </c>
      <c r="K11" s="26" t="str">
        <f t="shared" si="0"/>
        <v/>
      </c>
      <c r="L11" s="51" t="str">
        <f t="shared" si="1"/>
        <v/>
      </c>
      <c r="M11" s="4"/>
      <c r="N11" s="20"/>
      <c r="O11" s="4"/>
      <c r="P11" s="4"/>
      <c r="Q11" s="4"/>
    </row>
    <row r="12" spans="1:19" ht="16.5" customHeight="1" x14ac:dyDescent="0.3">
      <c r="A12" s="4"/>
      <c r="B12" s="7"/>
      <c r="C12" s="64"/>
      <c r="D12" s="9" t="s">
        <v>12</v>
      </c>
      <c r="E12" s="9"/>
      <c r="F12" s="130" t="s">
        <v>26</v>
      </c>
      <c r="G12" s="130"/>
      <c r="H12" s="63"/>
      <c r="I12" s="24">
        <v>5</v>
      </c>
      <c r="J12" s="109">
        <v>95</v>
      </c>
      <c r="K12" s="26" t="str">
        <f t="shared" si="0"/>
        <v/>
      </c>
      <c r="L12" s="51" t="str">
        <f>IF(K12="","",K12*J12)</f>
        <v/>
      </c>
      <c r="M12" s="4"/>
      <c r="N12" s="20"/>
      <c r="O12" s="4"/>
      <c r="P12" s="4"/>
      <c r="Q12" s="4"/>
    </row>
    <row r="13" spans="1:19" ht="16.5" customHeight="1" x14ac:dyDescent="0.3">
      <c r="A13" s="4"/>
      <c r="B13" s="7"/>
      <c r="C13" s="64"/>
      <c r="D13" s="9" t="s">
        <v>14</v>
      </c>
      <c r="E13" s="9"/>
      <c r="F13" s="161" t="s">
        <v>36</v>
      </c>
      <c r="G13" s="161"/>
      <c r="H13" s="68"/>
      <c r="I13" s="24">
        <v>6</v>
      </c>
      <c r="J13" s="109">
        <v>95</v>
      </c>
      <c r="K13" s="26" t="str">
        <f t="shared" si="0"/>
        <v/>
      </c>
      <c r="L13" s="51" t="str">
        <f t="shared" ref="L13:L17" si="2">IF(K13="","",K13*J13)</f>
        <v/>
      </c>
      <c r="M13" s="125" t="s">
        <v>43</v>
      </c>
      <c r="N13" s="126"/>
      <c r="O13" s="126"/>
      <c r="P13" s="126"/>
      <c r="Q13" s="126"/>
    </row>
    <row r="14" spans="1:19" ht="16.5" customHeight="1" x14ac:dyDescent="0.25">
      <c r="A14" s="4"/>
      <c r="B14" s="101"/>
      <c r="C14" s="101"/>
      <c r="D14" s="101"/>
      <c r="E14" s="101"/>
      <c r="F14" s="101"/>
      <c r="G14" s="101"/>
      <c r="H14" s="68"/>
      <c r="I14" s="24">
        <v>7</v>
      </c>
      <c r="J14" s="25">
        <v>125</v>
      </c>
      <c r="K14" s="26" t="str">
        <f t="shared" si="0"/>
        <v/>
      </c>
      <c r="L14" s="51" t="str">
        <f t="shared" si="2"/>
        <v/>
      </c>
      <c r="M14" s="127" t="s">
        <v>44</v>
      </c>
      <c r="N14" s="128"/>
      <c r="O14" s="128"/>
      <c r="P14" s="128"/>
      <c r="Q14" s="128"/>
    </row>
    <row r="15" spans="1:19" ht="16.5" customHeight="1" x14ac:dyDescent="0.25">
      <c r="A15" s="41" t="s">
        <v>56</v>
      </c>
      <c r="B15" s="41"/>
      <c r="C15" s="41"/>
      <c r="D15" s="41"/>
      <c r="E15" s="41"/>
      <c r="F15" s="41"/>
      <c r="G15" s="41"/>
      <c r="H15" s="41"/>
      <c r="I15" s="24">
        <v>8</v>
      </c>
      <c r="J15" s="25">
        <v>125</v>
      </c>
      <c r="K15" s="26" t="str">
        <f t="shared" si="0"/>
        <v/>
      </c>
      <c r="L15" s="51" t="str">
        <f t="shared" si="2"/>
        <v/>
      </c>
      <c r="M15" s="127" t="s">
        <v>41</v>
      </c>
      <c r="N15" s="128"/>
      <c r="O15" s="128"/>
      <c r="P15" s="128"/>
      <c r="Q15" s="128"/>
    </row>
    <row r="16" spans="1:19" ht="16.5" customHeight="1" x14ac:dyDescent="0.25">
      <c r="A16" s="4"/>
      <c r="B16" s="162" t="s">
        <v>15</v>
      </c>
      <c r="C16" s="162"/>
      <c r="D16" s="162"/>
      <c r="E16" s="162"/>
      <c r="F16" s="162"/>
      <c r="G16" s="162"/>
      <c r="H16" s="69"/>
      <c r="I16" s="24">
        <v>9</v>
      </c>
      <c r="J16" s="25">
        <v>125</v>
      </c>
      <c r="K16" s="26" t="str">
        <f t="shared" si="0"/>
        <v/>
      </c>
      <c r="L16" s="51" t="str">
        <f t="shared" si="2"/>
        <v/>
      </c>
      <c r="M16" s="127" t="s">
        <v>42</v>
      </c>
      <c r="N16" s="128"/>
      <c r="O16" s="128"/>
      <c r="P16" s="128"/>
      <c r="Q16" s="128"/>
      <c r="R16" s="30"/>
      <c r="S16" s="30"/>
    </row>
    <row r="17" spans="1:17" ht="16.5" customHeight="1" x14ac:dyDescent="0.25">
      <c r="A17" s="4"/>
      <c r="B17" s="4"/>
      <c r="C17" s="52"/>
      <c r="D17" s="4"/>
      <c r="E17" s="4"/>
      <c r="F17" s="52"/>
      <c r="G17" s="52"/>
      <c r="H17" s="52"/>
      <c r="I17" s="24">
        <v>10</v>
      </c>
      <c r="J17" s="25">
        <v>125</v>
      </c>
      <c r="K17" s="26" t="str">
        <f t="shared" si="0"/>
        <v/>
      </c>
      <c r="L17" s="51" t="str">
        <f t="shared" si="2"/>
        <v/>
      </c>
      <c r="M17" s="4"/>
      <c r="N17" s="4"/>
      <c r="O17" s="4"/>
      <c r="P17" s="4"/>
      <c r="Q17" s="4"/>
    </row>
    <row r="18" spans="1:17" ht="15.75" x14ac:dyDescent="0.25">
      <c r="A18" s="4"/>
      <c r="B18" s="4"/>
      <c r="C18" s="53" t="s">
        <v>5</v>
      </c>
      <c r="D18" s="53"/>
      <c r="E18" s="33" t="s">
        <v>49</v>
      </c>
      <c r="F18" s="80"/>
      <c r="G18" s="40" t="str">
        <f>IF(F18="","date required","")</f>
        <v>date required</v>
      </c>
      <c r="H18" s="27"/>
      <c r="I18" s="116" t="s">
        <v>59</v>
      </c>
      <c r="J18" s="54">
        <v>105</v>
      </c>
      <c r="K18" s="26" t="str">
        <f t="shared" si="0"/>
        <v/>
      </c>
      <c r="L18" s="51" t="str">
        <f t="shared" ref="L18:L22" si="3">IF(K18="","",K18*J18)</f>
        <v/>
      </c>
      <c r="M18" s="4"/>
      <c r="N18" s="4"/>
      <c r="O18" s="4"/>
      <c r="P18" s="4"/>
      <c r="Q18" s="4"/>
    </row>
    <row r="19" spans="1:17" x14ac:dyDescent="0.25">
      <c r="A19" s="11" t="s">
        <v>9</v>
      </c>
      <c r="B19" s="151"/>
      <c r="C19" s="152"/>
      <c r="D19" s="153"/>
      <c r="E19" s="10" t="s">
        <v>17</v>
      </c>
      <c r="F19" s="141"/>
      <c r="G19" s="141"/>
      <c r="H19" s="14"/>
      <c r="I19" s="117" t="s">
        <v>57</v>
      </c>
      <c r="J19" s="54">
        <v>105</v>
      </c>
      <c r="K19" s="26" t="str">
        <f t="shared" si="0"/>
        <v/>
      </c>
      <c r="L19" s="51" t="str">
        <f t="shared" si="3"/>
        <v/>
      </c>
      <c r="M19" s="4"/>
      <c r="N19" s="4"/>
      <c r="O19" s="4"/>
      <c r="P19" s="4"/>
      <c r="Q19" s="4"/>
    </row>
    <row r="20" spans="1:17" ht="15.75" customHeight="1" x14ac:dyDescent="0.25">
      <c r="A20" s="11" t="s">
        <v>10</v>
      </c>
      <c r="B20" s="148"/>
      <c r="C20" s="148"/>
      <c r="D20" s="148"/>
      <c r="E20" s="10" t="s">
        <v>18</v>
      </c>
      <c r="F20" s="141"/>
      <c r="G20" s="141"/>
      <c r="H20" s="14"/>
      <c r="I20" s="117" t="s">
        <v>58</v>
      </c>
      <c r="J20" s="54">
        <v>105</v>
      </c>
      <c r="K20" s="26" t="str">
        <f t="shared" si="0"/>
        <v/>
      </c>
      <c r="L20" s="51" t="str">
        <f t="shared" si="3"/>
        <v/>
      </c>
      <c r="M20" s="4"/>
      <c r="N20" s="111"/>
      <c r="O20" s="4"/>
      <c r="P20" s="4"/>
      <c r="Q20" s="4"/>
    </row>
    <row r="21" spans="1:17" ht="17.25" customHeight="1" x14ac:dyDescent="0.25">
      <c r="A21" s="11" t="s">
        <v>11</v>
      </c>
      <c r="B21" s="148"/>
      <c r="C21" s="148"/>
      <c r="D21" s="148"/>
      <c r="E21" s="12" t="s">
        <v>27</v>
      </c>
      <c r="F21" s="142"/>
      <c r="G21" s="143"/>
      <c r="H21" s="28"/>
      <c r="I21" s="60" t="s">
        <v>61</v>
      </c>
      <c r="J21" s="54">
        <v>105</v>
      </c>
      <c r="K21" s="26" t="str">
        <f t="shared" si="0"/>
        <v/>
      </c>
      <c r="L21" s="51" t="str">
        <f t="shared" si="3"/>
        <v/>
      </c>
      <c r="M21" s="4"/>
      <c r="N21" s="4"/>
      <c r="O21" s="4"/>
      <c r="P21" s="4"/>
      <c r="Q21" s="4"/>
    </row>
    <row r="22" spans="1:17" ht="15.75" thickBot="1" x14ac:dyDescent="0.3">
      <c r="A22" s="11" t="s">
        <v>20</v>
      </c>
      <c r="B22" s="149"/>
      <c r="C22" s="150"/>
      <c r="D22" s="150"/>
      <c r="E22" s="13"/>
      <c r="F22" s="31"/>
      <c r="G22" s="31"/>
      <c r="H22" s="62"/>
      <c r="I22" s="112" t="s">
        <v>60</v>
      </c>
      <c r="J22" s="58">
        <v>105</v>
      </c>
      <c r="K22" s="26" t="str">
        <f t="shared" si="0"/>
        <v/>
      </c>
      <c r="L22" s="51" t="str">
        <f t="shared" si="3"/>
        <v/>
      </c>
      <c r="M22" s="4"/>
      <c r="N22" s="4"/>
      <c r="O22" s="4"/>
      <c r="P22" s="4"/>
      <c r="Q22" s="4"/>
    </row>
    <row r="23" spans="1:17" x14ac:dyDescent="0.25">
      <c r="A23" s="11" t="s">
        <v>21</v>
      </c>
      <c r="B23" s="155"/>
      <c r="C23" s="156"/>
      <c r="D23" s="156"/>
      <c r="E23" s="156"/>
      <c r="F23" s="157"/>
      <c r="G23" s="14"/>
      <c r="H23" s="14"/>
      <c r="I23" s="4"/>
      <c r="J23" s="11" t="s">
        <v>45</v>
      </c>
      <c r="K23" s="32" t="str">
        <f>IF(SUM(K9:K22)=0,"",SUM(K9:K22))</f>
        <v/>
      </c>
      <c r="L23" s="37" t="str">
        <f>IF(I27&lt;&gt;"","ERROR",IF(F18="",IF(K23="","","ERROR"),SUM(L9:L22)))</f>
        <v/>
      </c>
      <c r="M23" s="131" t="str">
        <f>IF(G18="","",IF(L23="","","Please enter date on page 1 to continue"))</f>
        <v/>
      </c>
      <c r="N23" s="132"/>
      <c r="O23" s="132"/>
      <c r="P23" s="132"/>
      <c r="Q23" s="132"/>
    </row>
    <row r="24" spans="1:17" ht="15.75" customHeight="1" thickBot="1" x14ac:dyDescent="0.3">
      <c r="A24" s="11"/>
      <c r="B24" s="63"/>
      <c r="C24" s="63"/>
      <c r="D24" s="63"/>
      <c r="E24" s="63"/>
      <c r="F24" s="63"/>
      <c r="G24" s="52"/>
      <c r="H24" s="36"/>
      <c r="I24" s="4"/>
      <c r="J24" s="133" t="s">
        <v>51</v>
      </c>
      <c r="K24" s="134"/>
      <c r="L24" s="38" t="str">
        <f>IF(K23="","",IF(E35&lt;&gt;"",K23*10,""))</f>
        <v/>
      </c>
      <c r="M24" s="129" t="str">
        <f>IF(E35&lt;&gt;"","Late Fees assessed","")</f>
        <v/>
      </c>
      <c r="N24" s="130"/>
      <c r="O24" s="63"/>
      <c r="P24" s="63"/>
      <c r="Q24" s="63"/>
    </row>
    <row r="25" spans="1:17" ht="20.25" customHeight="1" thickTop="1" thickBot="1" x14ac:dyDescent="0.3">
      <c r="A25" s="144" t="s">
        <v>28</v>
      </c>
      <c r="B25" s="145"/>
      <c r="C25" s="70" t="s">
        <v>4</v>
      </c>
      <c r="D25" s="71" t="s">
        <v>29</v>
      </c>
      <c r="E25" s="100" t="s">
        <v>30</v>
      </c>
      <c r="F25" s="63"/>
      <c r="G25" s="52"/>
      <c r="H25" s="52"/>
      <c r="I25" s="123" t="s">
        <v>47</v>
      </c>
      <c r="J25" s="123"/>
      <c r="K25" s="124"/>
      <c r="L25" s="84"/>
      <c r="M25" s="171" t="str">
        <f>IF(L25="","",IF(L25=" ","","deposit credit"))</f>
        <v/>
      </c>
      <c r="N25" s="172"/>
      <c r="O25" s="4"/>
      <c r="P25" s="4"/>
      <c r="Q25" s="4"/>
    </row>
    <row r="26" spans="1:17" ht="16.5" customHeight="1" thickTop="1" thickBot="1" x14ac:dyDescent="0.3">
      <c r="A26" s="158"/>
      <c r="B26" s="159"/>
      <c r="C26" s="72"/>
      <c r="D26" s="73"/>
      <c r="E26" s="74"/>
      <c r="F26" s="4"/>
      <c r="G26" s="52"/>
      <c r="H26" s="52"/>
      <c r="I26" s="23" t="s">
        <v>5</v>
      </c>
      <c r="J26" s="52"/>
      <c r="K26" s="4"/>
      <c r="L26" s="35" t="str">
        <f>IF(L23="","",IF(L23="ERROR","ERROR",IF(L24="",IF(L25="",L23,L23-L25),IF(L25="",L23+L24,L23+L24-L25))))</f>
        <v/>
      </c>
      <c r="M26" s="121" t="s">
        <v>48</v>
      </c>
      <c r="N26" s="122"/>
      <c r="O26" s="122"/>
      <c r="P26" s="122"/>
      <c r="Q26" s="122"/>
    </row>
    <row r="27" spans="1:17" ht="16.5" customHeight="1" thickTop="1" x14ac:dyDescent="0.25">
      <c r="A27" s="158"/>
      <c r="B27" s="159"/>
      <c r="C27" s="72"/>
      <c r="D27" s="73"/>
      <c r="E27" s="75"/>
      <c r="F27" s="11"/>
      <c r="G27" s="52"/>
      <c r="H27" s="52"/>
      <c r="I27" s="173" t="str">
        <f>IF(K23="",IF(A36&gt;0,"Warning, please check that all gymnasts levels are correct",""),IF(K23&lt;&gt;A36,"Warning, please check that all the gymnasts levels are correct",""))</f>
        <v/>
      </c>
      <c r="J27" s="173"/>
      <c r="K27" s="173"/>
      <c r="L27" s="52" t="s">
        <v>50</v>
      </c>
      <c r="M27" s="52"/>
      <c r="N27" s="52"/>
      <c r="O27" s="52"/>
      <c r="P27" s="52"/>
      <c r="Q27" s="52"/>
    </row>
    <row r="28" spans="1:17" ht="16.5" customHeight="1" x14ac:dyDescent="0.25">
      <c r="A28" s="158"/>
      <c r="B28" s="159"/>
      <c r="C28" s="72"/>
      <c r="D28" s="73"/>
      <c r="E28" s="75"/>
      <c r="F28" s="63"/>
      <c r="G28" s="52"/>
      <c r="H28" s="52"/>
      <c r="I28" s="79"/>
      <c r="J28" s="79"/>
      <c r="K28" s="79"/>
      <c r="L28" s="79"/>
      <c r="M28" s="4"/>
      <c r="N28" s="4"/>
      <c r="O28" s="4"/>
      <c r="P28" s="4"/>
      <c r="Q28" s="4"/>
    </row>
    <row r="29" spans="1:17" ht="16.5" customHeight="1" thickBot="1" x14ac:dyDescent="0.3">
      <c r="A29" s="158"/>
      <c r="B29" s="159"/>
      <c r="C29" s="72"/>
      <c r="D29" s="73"/>
      <c r="E29" s="75"/>
      <c r="F29" s="63"/>
      <c r="G29" s="52"/>
      <c r="H29" s="52"/>
      <c r="I29" s="43" t="s">
        <v>40</v>
      </c>
      <c r="J29" s="39"/>
      <c r="K29" s="39"/>
      <c r="L29" s="39"/>
      <c r="M29" s="39"/>
      <c r="N29" s="39"/>
      <c r="O29" s="39"/>
      <c r="P29" s="39"/>
      <c r="Q29" s="42"/>
    </row>
    <row r="30" spans="1:17" ht="16.5" customHeight="1" thickTop="1" x14ac:dyDescent="0.25">
      <c r="A30" s="158"/>
      <c r="B30" s="159"/>
      <c r="C30" s="72"/>
      <c r="D30" s="73"/>
      <c r="E30" s="75"/>
      <c r="F30" s="63" t="s">
        <v>5</v>
      </c>
      <c r="G30" s="52"/>
      <c r="H30" s="52"/>
      <c r="I30" s="180"/>
      <c r="J30" s="181"/>
      <c r="K30" s="182"/>
      <c r="L30" s="181"/>
      <c r="M30" s="182"/>
      <c r="N30" s="183"/>
      <c r="O30" s="113"/>
      <c r="P30" s="113"/>
      <c r="Q30" s="44"/>
    </row>
    <row r="31" spans="1:17" ht="16.5" customHeight="1" x14ac:dyDescent="0.25">
      <c r="A31" s="158"/>
      <c r="B31" s="159"/>
      <c r="C31" s="72"/>
      <c r="D31" s="73"/>
      <c r="E31" s="75"/>
      <c r="F31" s="63"/>
      <c r="G31" s="52"/>
      <c r="H31" s="52"/>
      <c r="I31" s="184"/>
      <c r="J31" s="185"/>
      <c r="K31" s="186"/>
      <c r="L31" s="185"/>
      <c r="M31" s="186"/>
      <c r="N31" s="187"/>
      <c r="O31" s="114"/>
      <c r="P31" s="114"/>
      <c r="Q31" s="44"/>
    </row>
    <row r="32" spans="1:17" ht="16.5" customHeight="1" thickBot="1" x14ac:dyDescent="0.3">
      <c r="A32" s="163"/>
      <c r="B32" s="164"/>
      <c r="C32" s="76"/>
      <c r="D32" s="77"/>
      <c r="E32" s="78"/>
      <c r="F32" s="63"/>
      <c r="G32" s="52"/>
      <c r="H32" s="52"/>
      <c r="I32" s="184"/>
      <c r="J32" s="185"/>
      <c r="K32" s="186"/>
      <c r="L32" s="185"/>
      <c r="M32" s="186"/>
      <c r="N32" s="187"/>
      <c r="O32" s="114"/>
      <c r="P32" s="114"/>
      <c r="Q32" s="44"/>
    </row>
    <row r="33" spans="1:17" ht="16.5" customHeight="1" thickTop="1" x14ac:dyDescent="0.25">
      <c r="A33" s="4"/>
      <c r="B33" s="63" t="s">
        <v>34</v>
      </c>
      <c r="C33" s="63"/>
      <c r="D33" s="63"/>
      <c r="E33" s="63"/>
      <c r="F33" s="63"/>
      <c r="G33" s="52"/>
      <c r="H33" s="49"/>
      <c r="I33" s="184"/>
      <c r="J33" s="185"/>
      <c r="K33" s="186"/>
      <c r="L33" s="185"/>
      <c r="M33" s="186"/>
      <c r="N33" s="187"/>
      <c r="O33" s="114"/>
      <c r="P33" s="114"/>
      <c r="Q33" s="44"/>
    </row>
    <row r="34" spans="1:17" ht="15.75" customHeight="1" thickBot="1" x14ac:dyDescent="0.3">
      <c r="A34" s="11"/>
      <c r="B34" s="63"/>
      <c r="C34" s="63"/>
      <c r="D34" s="63"/>
      <c r="E34" s="63"/>
      <c r="F34" s="63"/>
      <c r="G34" s="52"/>
      <c r="H34" s="49"/>
      <c r="I34" s="188"/>
      <c r="J34" s="189"/>
      <c r="K34" s="190"/>
      <c r="L34" s="189"/>
      <c r="M34" s="190"/>
      <c r="N34" s="191"/>
      <c r="O34" s="115"/>
      <c r="P34" s="115"/>
      <c r="Q34" s="44"/>
    </row>
    <row r="35" spans="1:17" ht="16.5" customHeight="1" thickTop="1" x14ac:dyDescent="0.25">
      <c r="A35" s="147" t="s">
        <v>53</v>
      </c>
      <c r="B35" s="147"/>
      <c r="C35" s="147"/>
      <c r="D35" s="15">
        <f>SUM(G49:G185)</f>
        <v>0</v>
      </c>
      <c r="E35" s="154" t="str">
        <f>IF(G18&lt;&gt;"","",IF(F18&gt;=DATEVALUE("11/17/2013"),"Late Fees are assessed after 11/16/2013",""))</f>
        <v/>
      </c>
      <c r="F35" s="154"/>
      <c r="G35" s="154"/>
      <c r="H35" s="63"/>
      <c r="I35" s="55"/>
      <c r="J35" s="34"/>
      <c r="K35" s="34"/>
      <c r="L35" s="34"/>
      <c r="M35" s="34"/>
      <c r="N35" s="34"/>
      <c r="O35" s="34"/>
      <c r="P35" s="34"/>
      <c r="Q35" s="34"/>
    </row>
    <row r="36" spans="1:17" ht="16.5" customHeight="1" thickBot="1" x14ac:dyDescent="0.3">
      <c r="A36" s="46">
        <f>COUNT(G49:G185)+COUNTIF(G49:G185,"Invalid Level")</f>
        <v>0</v>
      </c>
      <c r="B36" s="67" t="s">
        <v>22</v>
      </c>
      <c r="C36" s="52"/>
      <c r="D36" s="29" t="str">
        <f>IF(E35&lt;&gt;"",D35+COUNT(G49:G185)*10,"")</f>
        <v/>
      </c>
      <c r="E36" s="146" t="str">
        <f>IF(E35&lt;&gt;"","Total with late fees","")</f>
        <v/>
      </c>
      <c r="F36" s="146"/>
      <c r="G36" s="52"/>
      <c r="H36" s="53"/>
      <c r="I36" s="96" t="s">
        <v>64</v>
      </c>
      <c r="J36" s="97"/>
      <c r="K36" s="97"/>
      <c r="L36" s="97"/>
      <c r="M36" s="97"/>
      <c r="N36" s="97"/>
      <c r="O36" s="97"/>
      <c r="P36" s="97"/>
      <c r="Q36" s="97"/>
    </row>
    <row r="37" spans="1:17" ht="16.5" customHeight="1" thickTop="1" x14ac:dyDescent="0.25">
      <c r="A37" s="11"/>
      <c r="B37" s="63"/>
      <c r="C37" s="63"/>
      <c r="D37" s="63"/>
      <c r="E37" s="63"/>
      <c r="F37" s="63"/>
      <c r="G37" s="52"/>
      <c r="H37" s="53"/>
      <c r="I37" s="174" t="s">
        <v>75</v>
      </c>
      <c r="J37" s="175"/>
      <c r="K37" s="175"/>
      <c r="L37" s="175"/>
      <c r="M37" s="175"/>
      <c r="N37" s="175"/>
      <c r="O37" s="175"/>
      <c r="P37" s="175"/>
      <c r="Q37" s="176"/>
    </row>
    <row r="38" spans="1:17" s="1" customFormat="1" x14ac:dyDescent="0.25">
      <c r="A38" s="104"/>
      <c r="B38" s="104"/>
      <c r="C38" s="104"/>
      <c r="D38" s="104"/>
      <c r="E38" s="104"/>
      <c r="F38" s="104"/>
      <c r="G38" s="104"/>
      <c r="H38" s="98"/>
      <c r="I38" s="177"/>
      <c r="J38" s="178"/>
      <c r="K38" s="178"/>
      <c r="L38" s="178"/>
      <c r="M38" s="178"/>
      <c r="N38" s="178"/>
      <c r="O38" s="178"/>
      <c r="P38" s="178"/>
      <c r="Q38" s="179"/>
    </row>
    <row r="39" spans="1:17" s="1" customFormat="1" x14ac:dyDescent="0.25">
      <c r="A39" s="105" t="s">
        <v>72</v>
      </c>
      <c r="B39" s="105"/>
      <c r="C39" s="104"/>
      <c r="D39" s="104"/>
      <c r="E39" s="104"/>
      <c r="F39" s="104"/>
      <c r="G39" s="104"/>
      <c r="H39" s="98"/>
      <c r="I39" s="165"/>
      <c r="J39" s="166"/>
      <c r="K39" s="166"/>
      <c r="L39" s="166"/>
      <c r="M39" s="166"/>
      <c r="N39" s="166"/>
      <c r="O39" s="166"/>
      <c r="P39" s="166"/>
      <c r="Q39" s="167"/>
    </row>
    <row r="40" spans="1:17" x14ac:dyDescent="0.25">
      <c r="A40" s="105" t="s">
        <v>63</v>
      </c>
      <c r="B40" s="105"/>
      <c r="C40" s="104"/>
      <c r="D40" s="105"/>
      <c r="E40" s="105"/>
      <c r="F40" s="104"/>
      <c r="G40" s="52"/>
      <c r="H40" s="99"/>
      <c r="I40" s="165"/>
      <c r="J40" s="166"/>
      <c r="K40" s="166"/>
      <c r="L40" s="166"/>
      <c r="M40" s="166"/>
      <c r="N40" s="166"/>
      <c r="O40" s="166"/>
      <c r="P40" s="166"/>
      <c r="Q40" s="167"/>
    </row>
    <row r="41" spans="1:17" x14ac:dyDescent="0.25">
      <c r="A41" s="105" t="s">
        <v>71</v>
      </c>
      <c r="B41" s="105"/>
      <c r="C41" s="104"/>
      <c r="D41" s="105"/>
      <c r="E41" s="105"/>
      <c r="F41" s="104"/>
      <c r="G41" s="52"/>
      <c r="H41" s="99"/>
      <c r="I41" s="165"/>
      <c r="J41" s="166"/>
      <c r="K41" s="166"/>
      <c r="L41" s="166"/>
      <c r="M41" s="166"/>
      <c r="N41" s="166"/>
      <c r="O41" s="166"/>
      <c r="P41" s="166"/>
      <c r="Q41" s="167"/>
    </row>
    <row r="42" spans="1:17" x14ac:dyDescent="0.25">
      <c r="A42" s="105" t="s">
        <v>70</v>
      </c>
      <c r="B42" s="4"/>
      <c r="C42" s="104"/>
      <c r="D42" s="105"/>
      <c r="E42" s="105"/>
      <c r="F42" s="104"/>
      <c r="G42" s="52"/>
      <c r="H42" s="47"/>
      <c r="I42" s="165"/>
      <c r="J42" s="166"/>
      <c r="K42" s="166"/>
      <c r="L42" s="166"/>
      <c r="M42" s="166"/>
      <c r="N42" s="166"/>
      <c r="O42" s="166"/>
      <c r="P42" s="166"/>
      <c r="Q42" s="167"/>
    </row>
    <row r="43" spans="1:17" x14ac:dyDescent="0.25">
      <c r="A43" s="4"/>
      <c r="B43" s="4"/>
      <c r="C43" s="52"/>
      <c r="D43" s="4"/>
      <c r="E43" s="4"/>
      <c r="F43" s="52"/>
      <c r="G43" s="52"/>
      <c r="H43" s="47"/>
      <c r="I43" s="165"/>
      <c r="J43" s="166"/>
      <c r="K43" s="166"/>
      <c r="L43" s="166"/>
      <c r="M43" s="166"/>
      <c r="N43" s="166"/>
      <c r="O43" s="166"/>
      <c r="P43" s="166"/>
      <c r="Q43" s="167"/>
    </row>
    <row r="44" spans="1:17" ht="15" customHeight="1" x14ac:dyDescent="0.25">
      <c r="A44" s="120" t="s">
        <v>37</v>
      </c>
      <c r="B44" s="120"/>
      <c r="C44" s="120"/>
      <c r="D44" s="120"/>
      <c r="E44" s="120"/>
      <c r="F44" s="120"/>
      <c r="G44" s="120"/>
      <c r="H44" s="47"/>
      <c r="I44" s="165"/>
      <c r="J44" s="166"/>
      <c r="K44" s="166"/>
      <c r="L44" s="166"/>
      <c r="M44" s="166"/>
      <c r="N44" s="166"/>
      <c r="O44" s="166"/>
      <c r="P44" s="166"/>
      <c r="Q44" s="167"/>
    </row>
    <row r="45" spans="1:17" ht="15.75" thickBot="1" x14ac:dyDescent="0.3">
      <c r="A45" s="4"/>
      <c r="B45" s="4"/>
      <c r="C45" s="52"/>
      <c r="D45" s="4"/>
      <c r="E45" s="4"/>
      <c r="F45" s="52"/>
      <c r="G45" s="52"/>
      <c r="H45" s="47"/>
      <c r="I45" s="168"/>
      <c r="J45" s="169"/>
      <c r="K45" s="169"/>
      <c r="L45" s="169"/>
      <c r="M45" s="169"/>
      <c r="N45" s="169"/>
      <c r="O45" s="169"/>
      <c r="P45" s="169"/>
      <c r="Q45" s="170"/>
    </row>
    <row r="46" spans="1:17" ht="15.75" thickTop="1" x14ac:dyDescent="0.25">
      <c r="A46" s="160" t="str">
        <f>IF(B19="","",IF(B19=" ","",B19))</f>
        <v/>
      </c>
      <c r="B46" s="160"/>
      <c r="C46" s="160"/>
      <c r="D46" s="160"/>
      <c r="E46" s="4"/>
      <c r="F46" s="52"/>
      <c r="G46" s="52"/>
      <c r="H46" s="47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140" t="s">
        <v>0</v>
      </c>
      <c r="B47" s="140"/>
      <c r="C47" s="90" t="s">
        <v>1</v>
      </c>
      <c r="D47" s="90" t="s">
        <v>2</v>
      </c>
      <c r="E47" s="90" t="s">
        <v>3</v>
      </c>
      <c r="F47" s="90" t="s">
        <v>4</v>
      </c>
      <c r="G47" s="91" t="s">
        <v>46</v>
      </c>
      <c r="H47" s="47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92" t="s">
        <v>7</v>
      </c>
      <c r="B48" s="92" t="s">
        <v>8</v>
      </c>
      <c r="C48" s="92" t="s">
        <v>74</v>
      </c>
      <c r="D48" s="92" t="s">
        <v>6</v>
      </c>
      <c r="E48" s="93">
        <v>41650</v>
      </c>
      <c r="F48" s="92" t="s">
        <v>5</v>
      </c>
      <c r="G48" s="94" t="s">
        <v>5</v>
      </c>
      <c r="H48" s="47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85"/>
      <c r="B49" s="85"/>
      <c r="C49" s="86"/>
      <c r="D49" s="87"/>
      <c r="E49" s="48" t="str">
        <f>IF(D49="","",IF(D49=" ","",IFERROR(ROUNDDOWN(((DATE(2014,1,11)-D49)/365.25),0),"ERROR in DOB")))</f>
        <v/>
      </c>
      <c r="F49" s="85"/>
      <c r="G49" s="16" t="str">
        <f>IF(C49 = ""," ",IF(OR(C49="xcel gold",C49="xcel silver",C49="xcel platinum",C49="xcel bronze",C49="xcel diamond"),$J$18,IF(C49&lt;2,"Invalid Level",IF(C49&gt;10,"Invalid Level",IF(C49&lt;7,$J$12,$J$17)))))</f>
        <v xml:space="preserve"> </v>
      </c>
      <c r="H49" s="47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88"/>
      <c r="B50" s="88"/>
      <c r="C50" s="86"/>
      <c r="D50" s="89"/>
      <c r="E50" s="48" t="str">
        <f t="shared" ref="E50:E113" si="4">IF(D50="","",IF(D50=" ","",IFERROR(ROUNDDOWN(((DATE(2014,1,11)-D50)/365.25),0),"ERROR in DOB")))</f>
        <v/>
      </c>
      <c r="F50" s="88"/>
      <c r="G50" s="16" t="str">
        <f t="shared" ref="G50:G113" si="5">IF(C50 = ""," ",IF(OR(C50="xcel gold",C50="xcel silver",C50="xcel platinum",C50="xcel bronze",C50="xcel diamond"),$J$18,IF(C50&lt;2,"Invalid Level",IF(C50&gt;10,"Invalid Level",IF(C50&lt;7,$J$12,$J$17)))))</f>
        <v xml:space="preserve"> </v>
      </c>
      <c r="H50" s="47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88"/>
      <c r="B51" s="88"/>
      <c r="C51" s="86"/>
      <c r="D51" s="89"/>
      <c r="E51" s="48" t="str">
        <f t="shared" si="4"/>
        <v/>
      </c>
      <c r="F51" s="88"/>
      <c r="G51" s="16" t="str">
        <f t="shared" si="5"/>
        <v xml:space="preserve"> </v>
      </c>
      <c r="H51" s="47"/>
      <c r="I51" s="47" t="s">
        <v>5</v>
      </c>
      <c r="J51" s="47"/>
      <c r="K51" s="4"/>
      <c r="L51" s="4"/>
      <c r="M51" s="4"/>
      <c r="N51" s="4"/>
      <c r="O51" s="4"/>
      <c r="P51" s="4"/>
      <c r="Q51" s="4"/>
    </row>
    <row r="52" spans="1:17" x14ac:dyDescent="0.25">
      <c r="A52" s="88"/>
      <c r="B52" s="88"/>
      <c r="C52" s="86"/>
      <c r="D52" s="89"/>
      <c r="E52" s="48" t="str">
        <f t="shared" si="4"/>
        <v/>
      </c>
      <c r="F52" s="88"/>
      <c r="G52" s="16" t="str">
        <f t="shared" si="5"/>
        <v xml:space="preserve"> </v>
      </c>
      <c r="H52" s="47"/>
      <c r="I52" s="47"/>
      <c r="J52" s="47"/>
      <c r="K52" s="4"/>
      <c r="L52" s="4"/>
      <c r="M52" s="4"/>
      <c r="N52" s="4"/>
      <c r="O52" s="4"/>
      <c r="P52" s="4"/>
      <c r="Q52" s="4"/>
    </row>
    <row r="53" spans="1:17" x14ac:dyDescent="0.25">
      <c r="A53" s="88"/>
      <c r="B53" s="88"/>
      <c r="C53" s="86"/>
      <c r="D53" s="89"/>
      <c r="E53" s="48" t="str">
        <f t="shared" si="4"/>
        <v/>
      </c>
      <c r="F53" s="88"/>
      <c r="G53" s="16" t="str">
        <f t="shared" si="5"/>
        <v xml:space="preserve"> </v>
      </c>
      <c r="H53" s="47"/>
      <c r="I53" s="118" t="s">
        <v>62</v>
      </c>
      <c r="J53" s="118"/>
      <c r="K53" s="118"/>
      <c r="L53" s="118"/>
      <c r="M53" s="4"/>
      <c r="N53" s="4"/>
      <c r="O53" s="4"/>
      <c r="P53" s="4"/>
      <c r="Q53" s="4"/>
    </row>
    <row r="54" spans="1:17" ht="15.75" x14ac:dyDescent="0.25">
      <c r="A54" s="88"/>
      <c r="B54" s="88"/>
      <c r="C54" s="86"/>
      <c r="D54" s="89"/>
      <c r="E54" s="48" t="str">
        <f t="shared" si="4"/>
        <v/>
      </c>
      <c r="F54" s="88"/>
      <c r="G54" s="16" t="str">
        <f t="shared" si="5"/>
        <v xml:space="preserve"> </v>
      </c>
      <c r="H54" s="47"/>
      <c r="I54" s="119" t="s">
        <v>67</v>
      </c>
      <c r="J54" s="119"/>
      <c r="K54" s="119"/>
      <c r="L54" s="119"/>
      <c r="M54" s="4"/>
      <c r="N54" s="4"/>
      <c r="O54" s="4"/>
      <c r="P54" s="4"/>
      <c r="Q54" s="4"/>
    </row>
    <row r="55" spans="1:17" ht="15.75" x14ac:dyDescent="0.25">
      <c r="A55" s="88"/>
      <c r="B55" s="88"/>
      <c r="C55" s="86"/>
      <c r="D55" s="89"/>
      <c r="E55" s="48" t="str">
        <f t="shared" si="4"/>
        <v/>
      </c>
      <c r="F55" s="88"/>
      <c r="G55" s="16" t="str">
        <f t="shared" si="5"/>
        <v xml:space="preserve"> </v>
      </c>
      <c r="H55" s="47"/>
      <c r="I55" s="119" t="s">
        <v>73</v>
      </c>
      <c r="J55" s="119"/>
      <c r="K55" s="119"/>
      <c r="L55" s="119"/>
      <c r="M55" s="119"/>
      <c r="N55" s="4"/>
      <c r="O55" s="4"/>
      <c r="P55" s="4"/>
      <c r="Q55" s="4"/>
    </row>
    <row r="56" spans="1:17" x14ac:dyDescent="0.25">
      <c r="A56" s="88"/>
      <c r="B56" s="88"/>
      <c r="C56" s="86"/>
      <c r="D56" s="89"/>
      <c r="E56" s="48" t="str">
        <f t="shared" si="4"/>
        <v/>
      </c>
      <c r="F56" s="88"/>
      <c r="G56" s="16" t="str">
        <f t="shared" si="5"/>
        <v xml:space="preserve"> </v>
      </c>
      <c r="H56" s="47"/>
      <c r="I56" s="47"/>
      <c r="J56" s="47"/>
      <c r="K56" s="4"/>
      <c r="L56" s="4"/>
      <c r="M56" s="4"/>
      <c r="N56" s="4"/>
      <c r="O56" s="4"/>
      <c r="P56" s="4"/>
      <c r="Q56" s="4"/>
    </row>
    <row r="57" spans="1:17" x14ac:dyDescent="0.25">
      <c r="A57" s="88"/>
      <c r="B57" s="88"/>
      <c r="C57" s="86"/>
      <c r="D57" s="89"/>
      <c r="E57" s="48" t="str">
        <f t="shared" si="4"/>
        <v/>
      </c>
      <c r="F57" s="88"/>
      <c r="G57" s="16" t="str">
        <f t="shared" si="5"/>
        <v xml:space="preserve"> </v>
      </c>
      <c r="H57" s="47"/>
      <c r="I57" s="47"/>
      <c r="J57" s="47"/>
      <c r="K57" s="4"/>
      <c r="L57" s="4"/>
      <c r="M57" s="4"/>
      <c r="N57" s="4"/>
      <c r="O57" s="4"/>
      <c r="P57" s="4"/>
      <c r="Q57" s="4"/>
    </row>
    <row r="58" spans="1:17" x14ac:dyDescent="0.25">
      <c r="A58" s="88"/>
      <c r="B58" s="88"/>
      <c r="C58" s="86"/>
      <c r="D58" s="89"/>
      <c r="E58" s="48" t="str">
        <f t="shared" si="4"/>
        <v/>
      </c>
      <c r="F58" s="88"/>
      <c r="G58" s="16" t="str">
        <f t="shared" si="5"/>
        <v xml:space="preserve"> </v>
      </c>
      <c r="H58" s="47"/>
      <c r="I58" s="47"/>
      <c r="J58" s="47"/>
      <c r="K58" s="4"/>
      <c r="L58" s="4"/>
      <c r="M58" s="4"/>
      <c r="N58" s="4"/>
      <c r="O58" s="4"/>
      <c r="P58" s="4"/>
      <c r="Q58" s="4"/>
    </row>
    <row r="59" spans="1:17" x14ac:dyDescent="0.25">
      <c r="A59" s="88"/>
      <c r="B59" s="88"/>
      <c r="C59" s="86"/>
      <c r="D59" s="89"/>
      <c r="E59" s="48" t="str">
        <f t="shared" si="4"/>
        <v/>
      </c>
      <c r="F59" s="88"/>
      <c r="G59" s="16" t="str">
        <f t="shared" si="5"/>
        <v xml:space="preserve"> </v>
      </c>
      <c r="H59" s="47"/>
      <c r="I59" s="47"/>
      <c r="J59" s="47"/>
      <c r="K59" s="4"/>
      <c r="L59" s="4"/>
      <c r="M59" s="4"/>
      <c r="N59" s="4"/>
      <c r="O59" s="4"/>
      <c r="P59" s="4"/>
      <c r="Q59" s="4"/>
    </row>
    <row r="60" spans="1:17" x14ac:dyDescent="0.25">
      <c r="A60" s="88"/>
      <c r="B60" s="88"/>
      <c r="C60" s="86"/>
      <c r="D60" s="89"/>
      <c r="E60" s="48" t="str">
        <f t="shared" si="4"/>
        <v/>
      </c>
      <c r="F60" s="88"/>
      <c r="G60" s="16" t="str">
        <f t="shared" si="5"/>
        <v xml:space="preserve"> </v>
      </c>
      <c r="H60" s="47"/>
      <c r="I60" s="47"/>
      <c r="J60" s="47"/>
      <c r="K60" s="4"/>
      <c r="L60" s="4"/>
      <c r="M60" s="4"/>
      <c r="N60" s="4"/>
      <c r="O60" s="4"/>
      <c r="P60" s="4"/>
      <c r="Q60" s="4"/>
    </row>
    <row r="61" spans="1:17" x14ac:dyDescent="0.25">
      <c r="A61" s="88"/>
      <c r="B61" s="88"/>
      <c r="C61" s="86"/>
      <c r="D61" s="89"/>
      <c r="E61" s="48" t="str">
        <f t="shared" si="4"/>
        <v/>
      </c>
      <c r="F61" s="88"/>
      <c r="G61" s="16" t="str">
        <f t="shared" si="5"/>
        <v xml:space="preserve"> </v>
      </c>
      <c r="H61" s="47"/>
      <c r="I61" s="120" t="s">
        <v>37</v>
      </c>
      <c r="J61" s="120"/>
      <c r="K61" s="120"/>
      <c r="L61" s="120"/>
      <c r="M61" s="120"/>
      <c r="N61" s="120"/>
      <c r="O61" s="120"/>
      <c r="P61" s="4"/>
      <c r="Q61" s="4"/>
    </row>
    <row r="62" spans="1:17" x14ac:dyDescent="0.25">
      <c r="A62" s="88"/>
      <c r="B62" s="88"/>
      <c r="C62" s="86"/>
      <c r="D62" s="89"/>
      <c r="E62" s="48" t="str">
        <f t="shared" si="4"/>
        <v/>
      </c>
      <c r="F62" s="88"/>
      <c r="G62" s="16" t="str">
        <f t="shared" si="5"/>
        <v xml:space="preserve"> </v>
      </c>
      <c r="H62" s="47"/>
      <c r="I62" s="47"/>
      <c r="J62" s="47"/>
      <c r="K62" s="4"/>
      <c r="L62" s="4"/>
      <c r="M62" s="4"/>
      <c r="N62" s="4"/>
      <c r="O62" s="4"/>
      <c r="P62" s="4"/>
      <c r="Q62" s="4"/>
    </row>
    <row r="63" spans="1:17" x14ac:dyDescent="0.25">
      <c r="A63" s="88"/>
      <c r="B63" s="88"/>
      <c r="C63" s="86"/>
      <c r="D63" s="89"/>
      <c r="E63" s="48" t="str">
        <f t="shared" si="4"/>
        <v/>
      </c>
      <c r="F63" s="88"/>
      <c r="G63" s="16" t="str">
        <f t="shared" si="5"/>
        <v xml:space="preserve"> </v>
      </c>
      <c r="H63" s="47"/>
      <c r="I63" s="47"/>
      <c r="J63" s="47"/>
      <c r="K63" s="4"/>
      <c r="L63" s="4"/>
      <c r="M63" s="4"/>
      <c r="N63" s="4"/>
      <c r="O63" s="4"/>
      <c r="P63" s="4"/>
      <c r="Q63" s="4"/>
    </row>
    <row r="64" spans="1:17" x14ac:dyDescent="0.25">
      <c r="A64" s="88"/>
      <c r="B64" s="88"/>
      <c r="C64" s="86"/>
      <c r="D64" s="89"/>
      <c r="E64" s="48" t="str">
        <f t="shared" si="4"/>
        <v/>
      </c>
      <c r="F64" s="88"/>
      <c r="G64" s="16" t="str">
        <f t="shared" si="5"/>
        <v xml:space="preserve"> </v>
      </c>
      <c r="H64" s="47"/>
      <c r="I64" s="47"/>
      <c r="J64" s="47"/>
      <c r="K64" s="4"/>
      <c r="L64" s="4"/>
      <c r="M64" s="4"/>
      <c r="N64" s="4"/>
      <c r="O64" s="4"/>
      <c r="P64" s="4"/>
      <c r="Q64" s="4"/>
    </row>
    <row r="65" spans="1:17" x14ac:dyDescent="0.25">
      <c r="A65" s="88"/>
      <c r="B65" s="88"/>
      <c r="C65" s="86"/>
      <c r="D65" s="89"/>
      <c r="E65" s="48" t="str">
        <f t="shared" si="4"/>
        <v/>
      </c>
      <c r="F65" s="88"/>
      <c r="G65" s="16" t="str">
        <f t="shared" si="5"/>
        <v xml:space="preserve"> </v>
      </c>
      <c r="H65" s="47"/>
      <c r="I65" s="47"/>
      <c r="J65" s="47"/>
      <c r="K65" s="4"/>
      <c r="L65" s="4"/>
      <c r="M65" s="4"/>
      <c r="N65" s="4"/>
      <c r="O65" s="4"/>
      <c r="P65" s="4"/>
      <c r="Q65" s="4"/>
    </row>
    <row r="66" spans="1:17" x14ac:dyDescent="0.25">
      <c r="A66" s="88"/>
      <c r="B66" s="88"/>
      <c r="C66" s="86"/>
      <c r="D66" s="89"/>
      <c r="E66" s="48" t="str">
        <f t="shared" si="4"/>
        <v/>
      </c>
      <c r="F66" s="88"/>
      <c r="G66" s="16" t="str">
        <f t="shared" si="5"/>
        <v xml:space="preserve"> </v>
      </c>
      <c r="H66" s="47"/>
      <c r="I66" s="47"/>
      <c r="J66" s="47"/>
      <c r="K66" s="4"/>
      <c r="L66" s="4"/>
      <c r="M66" s="4"/>
      <c r="N66" s="4"/>
      <c r="O66" s="4"/>
      <c r="P66" s="4"/>
      <c r="Q66" s="4"/>
    </row>
    <row r="67" spans="1:17" x14ac:dyDescent="0.25">
      <c r="A67" s="88"/>
      <c r="B67" s="88"/>
      <c r="C67" s="86"/>
      <c r="D67" s="89"/>
      <c r="E67" s="48" t="str">
        <f t="shared" si="4"/>
        <v/>
      </c>
      <c r="F67" s="88"/>
      <c r="G67" s="16" t="str">
        <f t="shared" si="5"/>
        <v xml:space="preserve"> </v>
      </c>
      <c r="H67" s="47"/>
      <c r="I67" s="47"/>
      <c r="J67" s="47"/>
      <c r="K67" s="4"/>
      <c r="L67" s="4"/>
      <c r="M67" s="4"/>
      <c r="N67" s="4"/>
      <c r="O67" s="4"/>
      <c r="P67" s="4"/>
      <c r="Q67" s="4"/>
    </row>
    <row r="68" spans="1:17" x14ac:dyDescent="0.25">
      <c r="A68" s="88"/>
      <c r="B68" s="88"/>
      <c r="C68" s="86"/>
      <c r="D68" s="89"/>
      <c r="E68" s="48" t="str">
        <f t="shared" si="4"/>
        <v/>
      </c>
      <c r="F68" s="88"/>
      <c r="G68" s="16" t="str">
        <f t="shared" si="5"/>
        <v xml:space="preserve"> </v>
      </c>
      <c r="H68" s="47"/>
      <c r="I68" s="47"/>
      <c r="J68" s="47"/>
      <c r="K68" s="4"/>
      <c r="L68" s="4"/>
      <c r="M68" s="4"/>
      <c r="N68" s="4"/>
      <c r="O68" s="4"/>
      <c r="P68" s="4"/>
      <c r="Q68" s="4"/>
    </row>
    <row r="69" spans="1:17" x14ac:dyDescent="0.25">
      <c r="A69" s="88"/>
      <c r="B69" s="88"/>
      <c r="C69" s="86"/>
      <c r="D69" s="89"/>
      <c r="E69" s="48" t="str">
        <f t="shared" si="4"/>
        <v/>
      </c>
      <c r="F69" s="88"/>
      <c r="G69" s="16" t="str">
        <f t="shared" si="5"/>
        <v xml:space="preserve"> </v>
      </c>
      <c r="H69" s="47"/>
      <c r="I69" s="47"/>
      <c r="J69" s="47"/>
      <c r="K69" s="4"/>
      <c r="L69" s="4"/>
      <c r="M69" s="4"/>
      <c r="N69" s="4"/>
      <c r="O69" s="4"/>
      <c r="P69" s="4"/>
      <c r="Q69" s="4"/>
    </row>
    <row r="70" spans="1:17" x14ac:dyDescent="0.25">
      <c r="A70" s="88"/>
      <c r="B70" s="88"/>
      <c r="C70" s="86"/>
      <c r="D70" s="89"/>
      <c r="E70" s="48" t="str">
        <f t="shared" si="4"/>
        <v/>
      </c>
      <c r="F70" s="88"/>
      <c r="G70" s="16" t="str">
        <f t="shared" si="5"/>
        <v xml:space="preserve"> </v>
      </c>
      <c r="H70" s="47"/>
      <c r="I70" s="47"/>
      <c r="J70" s="47"/>
      <c r="K70" s="4"/>
      <c r="L70" s="4"/>
      <c r="M70" s="4"/>
      <c r="N70" s="4"/>
      <c r="O70" s="4"/>
      <c r="P70" s="4"/>
      <c r="Q70" s="4"/>
    </row>
    <row r="71" spans="1:17" x14ac:dyDescent="0.25">
      <c r="A71" s="88"/>
      <c r="B71" s="88"/>
      <c r="C71" s="86"/>
      <c r="D71" s="89"/>
      <c r="E71" s="48" t="str">
        <f t="shared" si="4"/>
        <v/>
      </c>
      <c r="F71" s="88"/>
      <c r="G71" s="16" t="str">
        <f t="shared" si="5"/>
        <v xml:space="preserve"> </v>
      </c>
      <c r="H71" s="47"/>
      <c r="I71" s="47"/>
      <c r="J71" s="47"/>
      <c r="K71" s="4"/>
      <c r="L71" s="4"/>
      <c r="M71" s="4"/>
      <c r="N71" s="4"/>
      <c r="O71" s="4"/>
      <c r="P71" s="4"/>
      <c r="Q71" s="4"/>
    </row>
    <row r="72" spans="1:17" x14ac:dyDescent="0.25">
      <c r="A72" s="88"/>
      <c r="B72" s="88"/>
      <c r="C72" s="86"/>
      <c r="D72" s="89"/>
      <c r="E72" s="48" t="str">
        <f t="shared" si="4"/>
        <v/>
      </c>
      <c r="F72" s="88"/>
      <c r="G72" s="16" t="str">
        <f t="shared" si="5"/>
        <v xml:space="preserve"> </v>
      </c>
      <c r="H72" s="47"/>
      <c r="I72" s="47"/>
      <c r="J72" s="47"/>
      <c r="K72" s="4" t="s">
        <v>5</v>
      </c>
      <c r="L72" s="4"/>
      <c r="M72" s="4"/>
      <c r="N72" s="4"/>
      <c r="O72" s="4"/>
      <c r="P72" s="4"/>
      <c r="Q72" s="4"/>
    </row>
    <row r="73" spans="1:17" x14ac:dyDescent="0.25">
      <c r="A73" s="88"/>
      <c r="B73" s="88"/>
      <c r="C73" s="86"/>
      <c r="D73" s="89"/>
      <c r="E73" s="48" t="str">
        <f t="shared" si="4"/>
        <v/>
      </c>
      <c r="F73" s="88"/>
      <c r="G73" s="16" t="str">
        <f t="shared" si="5"/>
        <v xml:space="preserve"> </v>
      </c>
      <c r="H73" s="47"/>
      <c r="I73" s="47"/>
      <c r="J73" s="47"/>
      <c r="K73" s="4"/>
      <c r="L73" s="4"/>
      <c r="M73" s="4"/>
      <c r="N73" s="4"/>
      <c r="O73" s="4"/>
      <c r="P73" s="4"/>
      <c r="Q73" s="4"/>
    </row>
    <row r="74" spans="1:17" x14ac:dyDescent="0.25">
      <c r="A74" s="88"/>
      <c r="B74" s="88"/>
      <c r="C74" s="86"/>
      <c r="D74" s="89"/>
      <c r="E74" s="48" t="str">
        <f t="shared" si="4"/>
        <v/>
      </c>
      <c r="F74" s="88"/>
      <c r="G74" s="16" t="str">
        <f t="shared" si="5"/>
        <v xml:space="preserve"> </v>
      </c>
      <c r="H74" s="47"/>
      <c r="I74" s="47"/>
      <c r="J74" s="47"/>
      <c r="K74" s="4"/>
      <c r="L74" s="4"/>
      <c r="M74" s="4"/>
      <c r="N74" s="4"/>
      <c r="O74" s="4"/>
      <c r="P74" s="4"/>
      <c r="Q74" s="4"/>
    </row>
    <row r="75" spans="1:17" x14ac:dyDescent="0.25">
      <c r="A75" s="88"/>
      <c r="B75" s="88"/>
      <c r="C75" s="86"/>
      <c r="D75" s="89"/>
      <c r="E75" s="48" t="str">
        <f t="shared" si="4"/>
        <v/>
      </c>
      <c r="F75" s="88"/>
      <c r="G75" s="16" t="str">
        <f t="shared" si="5"/>
        <v xml:space="preserve"> </v>
      </c>
      <c r="H75" s="47"/>
      <c r="I75" s="47"/>
      <c r="J75" s="47"/>
      <c r="K75" s="4"/>
      <c r="L75" s="4"/>
      <c r="M75" s="4"/>
      <c r="N75" s="4"/>
      <c r="O75" s="4"/>
      <c r="P75" s="4"/>
      <c r="Q75" s="4"/>
    </row>
    <row r="76" spans="1:17" x14ac:dyDescent="0.25">
      <c r="A76" s="88"/>
      <c r="B76" s="88"/>
      <c r="C76" s="86"/>
      <c r="D76" s="89"/>
      <c r="E76" s="48" t="str">
        <f t="shared" si="4"/>
        <v/>
      </c>
      <c r="F76" s="88"/>
      <c r="G76" s="16" t="str">
        <f t="shared" si="5"/>
        <v xml:space="preserve"> </v>
      </c>
      <c r="H76" s="47"/>
      <c r="I76" s="47"/>
      <c r="J76" s="47"/>
      <c r="K76" s="4"/>
      <c r="L76" s="4"/>
      <c r="M76" s="4"/>
      <c r="N76" s="4"/>
      <c r="O76" s="4"/>
      <c r="P76" s="4"/>
      <c r="Q76" s="4"/>
    </row>
    <row r="77" spans="1:17" x14ac:dyDescent="0.25">
      <c r="A77" s="88"/>
      <c r="B77" s="88"/>
      <c r="C77" s="86"/>
      <c r="D77" s="89"/>
      <c r="E77" s="48" t="str">
        <f t="shared" si="4"/>
        <v/>
      </c>
      <c r="F77" s="88"/>
      <c r="G77" s="16" t="str">
        <f t="shared" si="5"/>
        <v xml:space="preserve"> </v>
      </c>
      <c r="H77" s="47"/>
      <c r="I77" s="47"/>
      <c r="J77" s="47"/>
      <c r="K77" s="4"/>
      <c r="L77" s="4"/>
      <c r="M77" s="4"/>
      <c r="N77" s="4"/>
      <c r="O77" s="4"/>
      <c r="P77" s="4"/>
      <c r="Q77" s="4"/>
    </row>
    <row r="78" spans="1:17" x14ac:dyDescent="0.25">
      <c r="A78" s="88"/>
      <c r="B78" s="88"/>
      <c r="C78" s="86"/>
      <c r="D78" s="89"/>
      <c r="E78" s="48" t="str">
        <f t="shared" si="4"/>
        <v/>
      </c>
      <c r="F78" s="88"/>
      <c r="G78" s="16" t="str">
        <f t="shared" si="5"/>
        <v xml:space="preserve"> </v>
      </c>
      <c r="H78" s="47"/>
      <c r="I78" s="47"/>
      <c r="J78" s="47"/>
      <c r="K78" s="4"/>
      <c r="L78" s="4"/>
      <c r="M78" s="4"/>
      <c r="N78" s="4"/>
      <c r="O78" s="4"/>
      <c r="P78" s="4"/>
      <c r="Q78" s="4"/>
    </row>
    <row r="79" spans="1:17" x14ac:dyDescent="0.25">
      <c r="A79" s="88"/>
      <c r="B79" s="88"/>
      <c r="C79" s="86"/>
      <c r="D79" s="89"/>
      <c r="E79" s="48" t="str">
        <f t="shared" si="4"/>
        <v/>
      </c>
      <c r="F79" s="88"/>
      <c r="G79" s="16" t="str">
        <f t="shared" si="5"/>
        <v xml:space="preserve"> </v>
      </c>
      <c r="H79" s="47"/>
      <c r="I79" s="47"/>
      <c r="J79" s="47"/>
      <c r="K79" s="4"/>
      <c r="L79" s="4"/>
      <c r="M79" s="4"/>
      <c r="N79" s="4"/>
      <c r="O79" s="4"/>
      <c r="P79" s="4"/>
      <c r="Q79" s="4"/>
    </row>
    <row r="80" spans="1:17" x14ac:dyDescent="0.25">
      <c r="A80" s="88"/>
      <c r="B80" s="88"/>
      <c r="C80" s="86"/>
      <c r="D80" s="89"/>
      <c r="E80" s="48" t="str">
        <f t="shared" si="4"/>
        <v/>
      </c>
      <c r="F80" s="88"/>
      <c r="G80" s="16" t="str">
        <f t="shared" si="5"/>
        <v xml:space="preserve"> </v>
      </c>
      <c r="H80" s="47"/>
      <c r="I80" s="47"/>
      <c r="J80" s="47"/>
      <c r="K80" s="4"/>
      <c r="L80" s="4"/>
      <c r="M80" s="4"/>
      <c r="N80" s="4"/>
      <c r="O80" s="4"/>
      <c r="P80" s="4"/>
      <c r="Q80" s="4"/>
    </row>
    <row r="81" spans="1:17" x14ac:dyDescent="0.25">
      <c r="A81" s="88"/>
      <c r="B81" s="88"/>
      <c r="C81" s="86"/>
      <c r="D81" s="89"/>
      <c r="E81" s="48" t="str">
        <f t="shared" si="4"/>
        <v/>
      </c>
      <c r="F81" s="88"/>
      <c r="G81" s="16" t="str">
        <f t="shared" si="5"/>
        <v xml:space="preserve"> </v>
      </c>
      <c r="H81" s="47"/>
      <c r="I81" s="47"/>
      <c r="J81" s="47"/>
      <c r="K81" s="4"/>
      <c r="L81" s="4"/>
      <c r="M81" s="4"/>
      <c r="N81" s="4"/>
      <c r="O81" s="4"/>
      <c r="P81" s="4"/>
      <c r="Q81" s="4"/>
    </row>
    <row r="82" spans="1:17" x14ac:dyDescent="0.25">
      <c r="A82" s="88"/>
      <c r="B82" s="88"/>
      <c r="C82" s="86"/>
      <c r="D82" s="89"/>
      <c r="E82" s="48" t="str">
        <f t="shared" si="4"/>
        <v/>
      </c>
      <c r="F82" s="88"/>
      <c r="G82" s="16" t="str">
        <f t="shared" si="5"/>
        <v xml:space="preserve"> </v>
      </c>
      <c r="H82" s="47"/>
      <c r="I82" s="47"/>
      <c r="J82" s="47"/>
      <c r="K82" s="4"/>
      <c r="L82" s="4"/>
      <c r="M82" s="4"/>
      <c r="N82" s="4"/>
      <c r="O82" s="4"/>
      <c r="P82" s="4"/>
      <c r="Q82" s="4"/>
    </row>
    <row r="83" spans="1:17" x14ac:dyDescent="0.25">
      <c r="A83" s="88"/>
      <c r="B83" s="88"/>
      <c r="C83" s="86"/>
      <c r="D83" s="89"/>
      <c r="E83" s="48" t="str">
        <f t="shared" si="4"/>
        <v/>
      </c>
      <c r="F83" s="88"/>
      <c r="G83" s="16" t="str">
        <f t="shared" si="5"/>
        <v xml:space="preserve"> </v>
      </c>
      <c r="H83" s="47"/>
      <c r="I83" s="47"/>
      <c r="J83" s="47"/>
      <c r="K83" s="4"/>
      <c r="L83" s="4"/>
      <c r="M83" s="4"/>
      <c r="N83" s="4"/>
      <c r="O83" s="4"/>
      <c r="P83" s="4"/>
      <c r="Q83" s="4"/>
    </row>
    <row r="84" spans="1:17" x14ac:dyDescent="0.25">
      <c r="A84" s="88"/>
      <c r="B84" s="88"/>
      <c r="C84" s="86"/>
      <c r="D84" s="89"/>
      <c r="E84" s="48" t="str">
        <f t="shared" si="4"/>
        <v/>
      </c>
      <c r="F84" s="88"/>
      <c r="G84" s="16" t="str">
        <f t="shared" si="5"/>
        <v xml:space="preserve"> </v>
      </c>
      <c r="H84" s="47"/>
      <c r="I84" s="47"/>
      <c r="J84" s="47"/>
      <c r="K84" s="4"/>
      <c r="L84" s="4"/>
      <c r="M84" s="4"/>
      <c r="N84" s="4"/>
      <c r="O84" s="4"/>
      <c r="P84" s="4"/>
      <c r="Q84" s="4"/>
    </row>
    <row r="85" spans="1:17" x14ac:dyDescent="0.25">
      <c r="A85" s="88"/>
      <c r="B85" s="88"/>
      <c r="C85" s="86"/>
      <c r="D85" s="89"/>
      <c r="E85" s="48" t="str">
        <f t="shared" si="4"/>
        <v/>
      </c>
      <c r="F85" s="88"/>
      <c r="G85" s="16" t="str">
        <f t="shared" si="5"/>
        <v xml:space="preserve"> </v>
      </c>
      <c r="H85" s="47"/>
      <c r="I85" s="47"/>
      <c r="J85" s="47"/>
      <c r="K85" s="4"/>
      <c r="L85" s="4"/>
      <c r="M85" s="4"/>
      <c r="N85" s="4"/>
      <c r="O85" s="4"/>
      <c r="P85" s="4"/>
      <c r="Q85" s="4"/>
    </row>
    <row r="86" spans="1:17" x14ac:dyDescent="0.25">
      <c r="A86" s="88"/>
      <c r="B86" s="88"/>
      <c r="C86" s="86"/>
      <c r="D86" s="89"/>
      <c r="E86" s="48" t="str">
        <f t="shared" si="4"/>
        <v/>
      </c>
      <c r="F86" s="88"/>
      <c r="G86" s="16" t="str">
        <f t="shared" si="5"/>
        <v xml:space="preserve"> </v>
      </c>
      <c r="H86" s="47"/>
      <c r="I86" s="47"/>
      <c r="J86" s="47"/>
      <c r="K86" s="4"/>
      <c r="L86" s="4"/>
      <c r="M86" s="4"/>
      <c r="N86" s="4"/>
      <c r="O86" s="4"/>
      <c r="P86" s="4"/>
      <c r="Q86" s="4"/>
    </row>
    <row r="87" spans="1:17" x14ac:dyDescent="0.25">
      <c r="A87" s="88"/>
      <c r="B87" s="88"/>
      <c r="C87" s="86"/>
      <c r="D87" s="89"/>
      <c r="E87" s="48" t="str">
        <f t="shared" si="4"/>
        <v/>
      </c>
      <c r="F87" s="88"/>
      <c r="G87" s="16" t="str">
        <f t="shared" si="5"/>
        <v xml:space="preserve"> </v>
      </c>
      <c r="H87" s="47"/>
      <c r="I87" s="47"/>
      <c r="J87" s="47"/>
      <c r="K87" s="4"/>
      <c r="L87" s="4"/>
      <c r="M87" s="4"/>
      <c r="N87" s="4"/>
      <c r="O87" s="4"/>
      <c r="P87" s="4"/>
      <c r="Q87" s="4"/>
    </row>
    <row r="88" spans="1:17" x14ac:dyDescent="0.25">
      <c r="A88" s="88"/>
      <c r="B88" s="88"/>
      <c r="C88" s="86"/>
      <c r="D88" s="89"/>
      <c r="E88" s="48" t="str">
        <f t="shared" si="4"/>
        <v/>
      </c>
      <c r="F88" s="88"/>
      <c r="G88" s="16" t="str">
        <f t="shared" si="5"/>
        <v xml:space="preserve"> </v>
      </c>
      <c r="H88" s="47"/>
      <c r="I88" s="47"/>
      <c r="J88" s="47"/>
      <c r="K88" s="4"/>
      <c r="L88" s="4"/>
      <c r="M88" s="4"/>
      <c r="N88" s="4"/>
      <c r="O88" s="4"/>
      <c r="P88" s="4"/>
      <c r="Q88" s="4"/>
    </row>
    <row r="89" spans="1:17" x14ac:dyDescent="0.25">
      <c r="A89" s="88"/>
      <c r="B89" s="88"/>
      <c r="C89" s="86"/>
      <c r="D89" s="89"/>
      <c r="E89" s="48" t="str">
        <f t="shared" si="4"/>
        <v/>
      </c>
      <c r="F89" s="88"/>
      <c r="G89" s="16" t="str">
        <f t="shared" si="5"/>
        <v xml:space="preserve"> </v>
      </c>
      <c r="H89" s="47"/>
      <c r="I89" s="47"/>
      <c r="J89" s="47"/>
      <c r="K89" s="4"/>
      <c r="L89" s="4"/>
      <c r="M89" s="4"/>
      <c r="N89" s="4"/>
      <c r="O89" s="4"/>
      <c r="P89" s="4"/>
      <c r="Q89" s="4"/>
    </row>
    <row r="90" spans="1:17" x14ac:dyDescent="0.25">
      <c r="A90" s="88"/>
      <c r="B90" s="88"/>
      <c r="C90" s="86"/>
      <c r="D90" s="89"/>
      <c r="E90" s="48" t="str">
        <f t="shared" si="4"/>
        <v/>
      </c>
      <c r="F90" s="88"/>
      <c r="G90" s="16" t="str">
        <f t="shared" si="5"/>
        <v xml:space="preserve"> </v>
      </c>
      <c r="H90" s="47"/>
      <c r="I90" s="47"/>
      <c r="J90" s="47"/>
      <c r="K90" s="4"/>
      <c r="L90" s="4"/>
      <c r="M90" s="4"/>
      <c r="N90" s="4"/>
      <c r="O90" s="4"/>
      <c r="P90" s="4"/>
      <c r="Q90" s="4"/>
    </row>
    <row r="91" spans="1:17" x14ac:dyDescent="0.25">
      <c r="A91" s="88"/>
      <c r="B91" s="88"/>
      <c r="C91" s="86"/>
      <c r="D91" s="89"/>
      <c r="E91" s="48" t="str">
        <f t="shared" si="4"/>
        <v/>
      </c>
      <c r="F91" s="88"/>
      <c r="G91" s="16" t="str">
        <f t="shared" si="5"/>
        <v xml:space="preserve"> </v>
      </c>
      <c r="H91" s="47"/>
      <c r="I91" s="47"/>
      <c r="J91" s="47"/>
      <c r="K91" s="4"/>
      <c r="L91" s="4"/>
      <c r="M91" s="4"/>
      <c r="N91" s="4"/>
      <c r="O91" s="4"/>
      <c r="P91" s="4"/>
      <c r="Q91" s="4"/>
    </row>
    <row r="92" spans="1:17" x14ac:dyDescent="0.25">
      <c r="A92" s="88"/>
      <c r="B92" s="88"/>
      <c r="C92" s="86"/>
      <c r="D92" s="89"/>
      <c r="E92" s="48" t="str">
        <f t="shared" si="4"/>
        <v/>
      </c>
      <c r="F92" s="88"/>
      <c r="G92" s="16" t="str">
        <f t="shared" si="5"/>
        <v xml:space="preserve"> </v>
      </c>
      <c r="H92" s="47"/>
      <c r="I92" s="47"/>
      <c r="J92" s="47"/>
      <c r="K92" s="4"/>
      <c r="L92" s="4"/>
      <c r="M92" s="4"/>
      <c r="N92" s="4"/>
      <c r="O92" s="4"/>
      <c r="P92" s="4"/>
      <c r="Q92" s="4"/>
    </row>
    <row r="93" spans="1:17" x14ac:dyDescent="0.25">
      <c r="A93" s="95"/>
      <c r="B93" s="95"/>
      <c r="C93" s="86"/>
      <c r="D93" s="102"/>
      <c r="E93" s="48" t="str">
        <f t="shared" si="4"/>
        <v/>
      </c>
      <c r="F93" s="95"/>
      <c r="G93" s="61" t="str">
        <f t="shared" si="5"/>
        <v xml:space="preserve"> </v>
      </c>
      <c r="H93" s="47"/>
      <c r="I93" s="47"/>
      <c r="J93" s="47"/>
      <c r="K93" s="4"/>
      <c r="L93" s="4"/>
      <c r="M93" s="4"/>
      <c r="N93" s="4"/>
      <c r="O93" s="4"/>
      <c r="P93" s="4"/>
      <c r="Q93" s="4"/>
    </row>
    <row r="94" spans="1:17" x14ac:dyDescent="0.25">
      <c r="A94" s="88"/>
      <c r="B94" s="88"/>
      <c r="C94" s="86"/>
      <c r="D94" s="89"/>
      <c r="E94" s="48" t="str">
        <f t="shared" si="4"/>
        <v/>
      </c>
      <c r="F94" s="88"/>
      <c r="G94" s="103" t="str">
        <f t="shared" si="5"/>
        <v xml:space="preserve"> </v>
      </c>
      <c r="H94" s="47"/>
      <c r="I94" s="47"/>
      <c r="J94" s="47"/>
      <c r="K94" s="4"/>
      <c r="L94" s="4"/>
      <c r="M94" s="4"/>
      <c r="N94" s="4"/>
      <c r="O94" s="4"/>
      <c r="P94" s="4"/>
      <c r="Q94" s="4"/>
    </row>
    <row r="95" spans="1:17" x14ac:dyDescent="0.25">
      <c r="A95" s="85"/>
      <c r="B95" s="85"/>
      <c r="C95" s="86"/>
      <c r="D95" s="87"/>
      <c r="E95" s="48" t="str">
        <f t="shared" si="4"/>
        <v/>
      </c>
      <c r="F95" s="85"/>
      <c r="G95" s="16" t="str">
        <f t="shared" si="5"/>
        <v xml:space="preserve"> </v>
      </c>
      <c r="H95" s="47"/>
      <c r="I95" s="47"/>
      <c r="J95" s="47"/>
      <c r="K95" s="4"/>
      <c r="L95" s="4"/>
      <c r="M95" s="4"/>
      <c r="N95" s="4"/>
      <c r="O95" s="4"/>
      <c r="P95" s="4"/>
      <c r="Q95" s="4"/>
    </row>
    <row r="96" spans="1:17" x14ac:dyDescent="0.25">
      <c r="A96" s="88"/>
      <c r="B96" s="88"/>
      <c r="C96" s="86"/>
      <c r="D96" s="89"/>
      <c r="E96" s="48" t="str">
        <f t="shared" si="4"/>
        <v/>
      </c>
      <c r="F96" s="88"/>
      <c r="G96" s="16" t="str">
        <f t="shared" si="5"/>
        <v xml:space="preserve"> </v>
      </c>
      <c r="H96" s="47"/>
      <c r="I96" s="47"/>
      <c r="J96" s="47"/>
      <c r="K96" s="4"/>
      <c r="L96" s="4"/>
      <c r="M96" s="4"/>
      <c r="N96" s="4"/>
      <c r="O96" s="4"/>
      <c r="P96" s="4"/>
      <c r="Q96" s="4"/>
    </row>
    <row r="97" spans="1:17" x14ac:dyDescent="0.25">
      <c r="A97" s="88"/>
      <c r="B97" s="88"/>
      <c r="C97" s="86"/>
      <c r="D97" s="89"/>
      <c r="E97" s="48" t="str">
        <f t="shared" si="4"/>
        <v/>
      </c>
      <c r="F97" s="88"/>
      <c r="G97" s="16" t="str">
        <f t="shared" si="5"/>
        <v xml:space="preserve"> </v>
      </c>
      <c r="H97" s="47"/>
      <c r="I97" s="47"/>
      <c r="J97" s="47"/>
      <c r="K97" s="4"/>
      <c r="L97" s="4"/>
      <c r="M97" s="4"/>
      <c r="N97" s="4"/>
      <c r="O97" s="4"/>
      <c r="P97" s="4"/>
      <c r="Q97" s="4"/>
    </row>
    <row r="98" spans="1:17" x14ac:dyDescent="0.25">
      <c r="A98" s="88"/>
      <c r="B98" s="88"/>
      <c r="C98" s="86"/>
      <c r="D98" s="89"/>
      <c r="E98" s="48" t="str">
        <f t="shared" si="4"/>
        <v/>
      </c>
      <c r="F98" s="88"/>
      <c r="G98" s="16" t="str">
        <f t="shared" si="5"/>
        <v xml:space="preserve"> </v>
      </c>
      <c r="H98" s="47"/>
      <c r="I98" s="47"/>
      <c r="J98" s="47"/>
      <c r="K98" s="4"/>
      <c r="L98" s="4"/>
      <c r="M98" s="4"/>
      <c r="N98" s="4"/>
      <c r="O98" s="4"/>
      <c r="P98" s="4"/>
      <c r="Q98" s="4"/>
    </row>
    <row r="99" spans="1:17" x14ac:dyDescent="0.25">
      <c r="A99" s="88"/>
      <c r="B99" s="88"/>
      <c r="C99" s="86"/>
      <c r="D99" s="89"/>
      <c r="E99" s="48" t="str">
        <f t="shared" si="4"/>
        <v/>
      </c>
      <c r="F99" s="88"/>
      <c r="G99" s="16" t="str">
        <f t="shared" si="5"/>
        <v xml:space="preserve"> </v>
      </c>
      <c r="H99" s="47"/>
      <c r="I99" s="47"/>
      <c r="J99" s="47"/>
      <c r="K99" s="4"/>
      <c r="L99" s="4"/>
      <c r="M99" s="4"/>
      <c r="N99" s="4"/>
      <c r="O99" s="4"/>
      <c r="P99" s="4"/>
      <c r="Q99" s="4"/>
    </row>
    <row r="100" spans="1:17" x14ac:dyDescent="0.25">
      <c r="A100" s="88"/>
      <c r="B100" s="88"/>
      <c r="C100" s="86"/>
      <c r="D100" s="89"/>
      <c r="E100" s="48" t="str">
        <f t="shared" si="4"/>
        <v/>
      </c>
      <c r="F100" s="88"/>
      <c r="G100" s="16" t="str">
        <f t="shared" si="5"/>
        <v xml:space="preserve"> </v>
      </c>
      <c r="H100" s="47"/>
      <c r="I100" s="47"/>
      <c r="J100" s="47"/>
      <c r="K100" s="4"/>
      <c r="L100" s="4"/>
      <c r="M100" s="4"/>
      <c r="N100" s="4"/>
      <c r="O100" s="4"/>
      <c r="P100" s="4"/>
      <c r="Q100" s="4"/>
    </row>
    <row r="101" spans="1:17" x14ac:dyDescent="0.25">
      <c r="A101" s="88"/>
      <c r="B101" s="88"/>
      <c r="C101" s="86"/>
      <c r="D101" s="89"/>
      <c r="E101" s="48" t="str">
        <f t="shared" si="4"/>
        <v/>
      </c>
      <c r="F101" s="88"/>
      <c r="G101" s="16" t="str">
        <f t="shared" si="5"/>
        <v xml:space="preserve"> </v>
      </c>
      <c r="H101" s="47"/>
      <c r="I101" s="118" t="s">
        <v>62</v>
      </c>
      <c r="J101" s="118"/>
      <c r="K101" s="118"/>
      <c r="L101" s="4"/>
      <c r="M101" s="4"/>
      <c r="N101" s="4"/>
      <c r="O101" s="4"/>
      <c r="P101" s="4"/>
      <c r="Q101" s="4"/>
    </row>
    <row r="102" spans="1:17" ht="15.75" x14ac:dyDescent="0.25">
      <c r="A102" s="88"/>
      <c r="B102" s="88"/>
      <c r="C102" s="86"/>
      <c r="D102" s="89"/>
      <c r="E102" s="48" t="str">
        <f t="shared" si="4"/>
        <v/>
      </c>
      <c r="F102" s="88"/>
      <c r="G102" s="16" t="str">
        <f t="shared" si="5"/>
        <v xml:space="preserve"> </v>
      </c>
      <c r="H102" s="47"/>
      <c r="I102" s="119" t="s">
        <v>67</v>
      </c>
      <c r="J102" s="119"/>
      <c r="K102" s="119"/>
      <c r="L102" s="4"/>
      <c r="M102" s="4"/>
      <c r="N102" s="4"/>
      <c r="O102" s="4"/>
      <c r="P102" s="4"/>
      <c r="Q102" s="4" t="s">
        <v>5</v>
      </c>
    </row>
    <row r="103" spans="1:17" ht="15.75" x14ac:dyDescent="0.25">
      <c r="A103" s="88"/>
      <c r="B103" s="88"/>
      <c r="C103" s="86"/>
      <c r="D103" s="89"/>
      <c r="E103" s="48" t="str">
        <f t="shared" si="4"/>
        <v/>
      </c>
      <c r="F103" s="88"/>
      <c r="G103" s="16" t="str">
        <f t="shared" si="5"/>
        <v xml:space="preserve"> </v>
      </c>
      <c r="H103" s="47"/>
      <c r="I103" s="119" t="s">
        <v>73</v>
      </c>
      <c r="J103" s="119"/>
      <c r="K103" s="119"/>
      <c r="L103" s="119"/>
      <c r="M103" s="119"/>
      <c r="N103" s="4"/>
      <c r="O103" s="4"/>
      <c r="P103" s="4"/>
      <c r="Q103" s="4"/>
    </row>
    <row r="104" spans="1:17" x14ac:dyDescent="0.25">
      <c r="A104" s="88"/>
      <c r="B104" s="88"/>
      <c r="C104" s="86"/>
      <c r="D104" s="89"/>
      <c r="E104" s="48" t="str">
        <f t="shared" si="4"/>
        <v/>
      </c>
      <c r="F104" s="88"/>
      <c r="G104" s="16" t="str">
        <f t="shared" si="5"/>
        <v xml:space="preserve"> </v>
      </c>
      <c r="H104" s="47"/>
      <c r="I104" s="47"/>
      <c r="J104" s="47"/>
      <c r="K104" s="4"/>
      <c r="L104" s="4"/>
      <c r="M104" s="4"/>
      <c r="N104" s="4"/>
      <c r="O104" s="4"/>
      <c r="P104" s="4"/>
      <c r="Q104" s="4"/>
    </row>
    <row r="105" spans="1:17" x14ac:dyDescent="0.25">
      <c r="A105" s="88"/>
      <c r="B105" s="88"/>
      <c r="C105" s="86"/>
      <c r="D105" s="89"/>
      <c r="E105" s="48" t="str">
        <f t="shared" si="4"/>
        <v/>
      </c>
      <c r="F105" s="88"/>
      <c r="G105" s="16" t="str">
        <f t="shared" si="5"/>
        <v xml:space="preserve"> </v>
      </c>
      <c r="H105" s="47"/>
      <c r="I105" s="47"/>
      <c r="J105" s="47"/>
      <c r="K105" s="4"/>
      <c r="L105" s="4"/>
      <c r="M105" s="4"/>
      <c r="N105" s="4"/>
      <c r="O105" s="4"/>
      <c r="P105" s="4"/>
      <c r="Q105" s="4"/>
    </row>
    <row r="106" spans="1:17" x14ac:dyDescent="0.25">
      <c r="A106" s="88"/>
      <c r="B106" s="88"/>
      <c r="C106" s="86"/>
      <c r="D106" s="89"/>
      <c r="E106" s="48" t="str">
        <f t="shared" si="4"/>
        <v/>
      </c>
      <c r="F106" s="88"/>
      <c r="G106" s="16" t="str">
        <f t="shared" si="5"/>
        <v xml:space="preserve"> </v>
      </c>
      <c r="H106" s="47"/>
      <c r="I106" s="47"/>
      <c r="J106" s="47"/>
      <c r="K106" s="4"/>
      <c r="L106" s="4"/>
      <c r="M106" s="4"/>
      <c r="N106" s="4"/>
      <c r="O106" s="4"/>
      <c r="P106" s="4"/>
      <c r="Q106" s="4"/>
    </row>
    <row r="107" spans="1:17" x14ac:dyDescent="0.25">
      <c r="A107" s="88"/>
      <c r="B107" s="88"/>
      <c r="C107" s="86"/>
      <c r="D107" s="89"/>
      <c r="E107" s="48" t="str">
        <f t="shared" si="4"/>
        <v/>
      </c>
      <c r="F107" s="88"/>
      <c r="G107" s="16" t="str">
        <f t="shared" si="5"/>
        <v xml:space="preserve"> </v>
      </c>
      <c r="H107" s="47"/>
      <c r="I107" s="47"/>
      <c r="J107" s="47"/>
      <c r="K107" s="4"/>
      <c r="L107" s="4"/>
      <c r="M107" s="4"/>
      <c r="N107" s="4"/>
      <c r="O107" s="4"/>
      <c r="P107" s="4"/>
      <c r="Q107" s="4"/>
    </row>
    <row r="108" spans="1:17" x14ac:dyDescent="0.25">
      <c r="A108" s="88"/>
      <c r="B108" s="88"/>
      <c r="C108" s="86"/>
      <c r="D108" s="89"/>
      <c r="E108" s="48" t="str">
        <f t="shared" si="4"/>
        <v/>
      </c>
      <c r="F108" s="88"/>
      <c r="G108" s="16" t="str">
        <f t="shared" si="5"/>
        <v xml:space="preserve"> </v>
      </c>
      <c r="H108" s="47"/>
      <c r="I108" s="47"/>
      <c r="J108" s="47"/>
      <c r="K108" s="4"/>
      <c r="L108" s="4"/>
      <c r="M108" s="4"/>
      <c r="N108" s="4"/>
      <c r="O108" s="4"/>
      <c r="P108" s="4"/>
      <c r="Q108" s="4"/>
    </row>
    <row r="109" spans="1:17" x14ac:dyDescent="0.25">
      <c r="A109" s="88"/>
      <c r="B109" s="88"/>
      <c r="C109" s="86"/>
      <c r="D109" s="89"/>
      <c r="E109" s="48" t="str">
        <f t="shared" si="4"/>
        <v/>
      </c>
      <c r="F109" s="88"/>
      <c r="G109" s="16" t="str">
        <f t="shared" si="5"/>
        <v xml:space="preserve"> </v>
      </c>
      <c r="H109" s="47"/>
      <c r="I109" s="47"/>
      <c r="J109" s="47"/>
      <c r="K109" s="4"/>
      <c r="L109" s="4"/>
      <c r="M109" s="4"/>
      <c r="N109" s="4"/>
      <c r="O109" s="4"/>
      <c r="P109" s="4"/>
      <c r="Q109" s="4"/>
    </row>
    <row r="110" spans="1:17" x14ac:dyDescent="0.25">
      <c r="A110" s="88"/>
      <c r="B110" s="88"/>
      <c r="C110" s="86"/>
      <c r="D110" s="89"/>
      <c r="E110" s="48" t="str">
        <f t="shared" si="4"/>
        <v/>
      </c>
      <c r="F110" s="88"/>
      <c r="G110" s="16" t="str">
        <f t="shared" si="5"/>
        <v xml:space="preserve"> </v>
      </c>
      <c r="H110" s="47"/>
      <c r="I110" s="120" t="s">
        <v>37</v>
      </c>
      <c r="J110" s="120"/>
      <c r="K110" s="120"/>
      <c r="L110" s="120"/>
      <c r="M110" s="120"/>
      <c r="N110" s="120"/>
      <c r="O110" s="120"/>
      <c r="P110" s="4"/>
      <c r="Q110" s="4"/>
    </row>
    <row r="111" spans="1:17" x14ac:dyDescent="0.25">
      <c r="A111" s="88"/>
      <c r="B111" s="88"/>
      <c r="C111" s="86"/>
      <c r="D111" s="89"/>
      <c r="E111" s="48" t="str">
        <f t="shared" si="4"/>
        <v/>
      </c>
      <c r="F111" s="88"/>
      <c r="G111" s="16" t="str">
        <f t="shared" si="5"/>
        <v xml:space="preserve"> </v>
      </c>
      <c r="H111" s="47"/>
      <c r="I111" s="47"/>
      <c r="J111" s="47"/>
      <c r="K111" s="4"/>
      <c r="L111" s="4"/>
      <c r="M111" s="4"/>
      <c r="N111" s="4"/>
      <c r="O111" s="4"/>
      <c r="P111" s="4"/>
      <c r="Q111" s="4"/>
    </row>
    <row r="112" spans="1:17" x14ac:dyDescent="0.25">
      <c r="A112" s="88"/>
      <c r="B112" s="88"/>
      <c r="C112" s="86"/>
      <c r="D112" s="89"/>
      <c r="E112" s="48" t="str">
        <f t="shared" si="4"/>
        <v/>
      </c>
      <c r="F112" s="88"/>
      <c r="G112" s="16" t="str">
        <f t="shared" si="5"/>
        <v xml:space="preserve"> </v>
      </c>
      <c r="H112" s="47"/>
      <c r="I112" s="47"/>
      <c r="J112" s="47"/>
      <c r="K112" s="4"/>
      <c r="L112" s="4"/>
      <c r="M112" s="4"/>
      <c r="N112" s="4"/>
      <c r="O112" s="4"/>
      <c r="P112" s="4"/>
      <c r="Q112" s="4"/>
    </row>
    <row r="113" spans="1:17" x14ac:dyDescent="0.25">
      <c r="A113" s="88"/>
      <c r="B113" s="88"/>
      <c r="C113" s="86"/>
      <c r="D113" s="89"/>
      <c r="E113" s="48" t="str">
        <f t="shared" si="4"/>
        <v/>
      </c>
      <c r="F113" s="88"/>
      <c r="G113" s="16" t="str">
        <f t="shared" si="5"/>
        <v xml:space="preserve"> </v>
      </c>
      <c r="H113" s="47"/>
      <c r="I113" s="47"/>
      <c r="J113" s="47"/>
      <c r="K113" s="4"/>
      <c r="L113" s="4"/>
      <c r="M113" s="4"/>
      <c r="N113" s="4"/>
      <c r="O113" s="4"/>
      <c r="P113" s="4"/>
      <c r="Q113" s="4"/>
    </row>
    <row r="114" spans="1:17" x14ac:dyDescent="0.25">
      <c r="A114" s="88"/>
      <c r="B114" s="88"/>
      <c r="C114" s="86"/>
      <c r="D114" s="89"/>
      <c r="E114" s="48" t="str">
        <f t="shared" ref="E114:E177" si="6">IF(D114="","",IF(D114=" ","",IFERROR(ROUNDDOWN(((DATE(2014,1,11)-D114)/365.25),0),"ERROR in DOB")))</f>
        <v/>
      </c>
      <c r="F114" s="88"/>
      <c r="G114" s="16" t="str">
        <f t="shared" ref="G114:G177" si="7">IF(C114 = ""," ",IF(OR(C114="xcel gold",C114="xcel silver",C114="xcel platinum",C114="xcel bronze",C114="xcel diamond"),$J$18,IF(C114&lt;2,"Invalid Level",IF(C114&gt;10,"Invalid Level",IF(C114&lt;7,$J$12,$J$17)))))</f>
        <v xml:space="preserve"> </v>
      </c>
      <c r="H114" s="47"/>
      <c r="I114" s="47"/>
      <c r="J114" s="47"/>
      <c r="K114" s="4"/>
      <c r="L114" s="4"/>
      <c r="M114" s="4"/>
      <c r="N114" s="4"/>
      <c r="O114" s="4"/>
      <c r="P114" s="4"/>
      <c r="Q114" s="4"/>
    </row>
    <row r="115" spans="1:17" x14ac:dyDescent="0.25">
      <c r="A115" s="88"/>
      <c r="B115" s="88"/>
      <c r="C115" s="86"/>
      <c r="D115" s="89"/>
      <c r="E115" s="48" t="str">
        <f t="shared" si="6"/>
        <v/>
      </c>
      <c r="F115" s="88"/>
      <c r="G115" s="16" t="str">
        <f t="shared" si="7"/>
        <v xml:space="preserve"> </v>
      </c>
      <c r="H115" s="47"/>
      <c r="I115" s="47"/>
      <c r="J115" s="47"/>
      <c r="K115" s="4"/>
      <c r="L115" s="4"/>
      <c r="M115" s="4"/>
      <c r="N115" s="4"/>
      <c r="O115" s="4"/>
      <c r="P115" s="4"/>
      <c r="Q115" s="4"/>
    </row>
    <row r="116" spans="1:17" x14ac:dyDescent="0.25">
      <c r="A116" s="88"/>
      <c r="B116" s="88"/>
      <c r="C116" s="86"/>
      <c r="D116" s="89"/>
      <c r="E116" s="48" t="str">
        <f t="shared" si="6"/>
        <v/>
      </c>
      <c r="F116" s="88"/>
      <c r="G116" s="16" t="str">
        <f t="shared" si="7"/>
        <v xml:space="preserve"> </v>
      </c>
      <c r="H116" s="47"/>
      <c r="I116" s="47"/>
      <c r="J116" s="47"/>
      <c r="K116" s="4"/>
      <c r="L116" s="4"/>
      <c r="M116" s="4"/>
      <c r="N116" s="4"/>
      <c r="O116" s="4"/>
      <c r="P116" s="4"/>
      <c r="Q116" s="4"/>
    </row>
    <row r="117" spans="1:17" x14ac:dyDescent="0.25">
      <c r="A117" s="88"/>
      <c r="B117" s="88"/>
      <c r="C117" s="86"/>
      <c r="D117" s="89"/>
      <c r="E117" s="48" t="str">
        <f t="shared" si="6"/>
        <v/>
      </c>
      <c r="F117" s="88"/>
      <c r="G117" s="16" t="str">
        <f t="shared" si="7"/>
        <v xml:space="preserve"> </v>
      </c>
      <c r="H117" s="47"/>
      <c r="I117" s="47"/>
      <c r="J117" s="47"/>
      <c r="K117" s="4"/>
      <c r="L117" s="4"/>
      <c r="M117" s="4"/>
      <c r="N117" s="4"/>
      <c r="O117" s="4"/>
      <c r="P117" s="4"/>
      <c r="Q117" s="4"/>
    </row>
    <row r="118" spans="1:17" x14ac:dyDescent="0.25">
      <c r="A118" s="88"/>
      <c r="B118" s="88"/>
      <c r="C118" s="86"/>
      <c r="D118" s="89"/>
      <c r="E118" s="48" t="str">
        <f t="shared" si="6"/>
        <v/>
      </c>
      <c r="F118" s="88"/>
      <c r="G118" s="16" t="str">
        <f t="shared" si="7"/>
        <v xml:space="preserve"> </v>
      </c>
      <c r="H118" s="47"/>
      <c r="I118" s="47"/>
      <c r="J118" s="47"/>
      <c r="K118" s="4"/>
      <c r="L118" s="4"/>
      <c r="M118" s="4"/>
      <c r="N118" s="4"/>
      <c r="O118" s="4"/>
      <c r="P118" s="4"/>
      <c r="Q118" s="4"/>
    </row>
    <row r="119" spans="1:17" x14ac:dyDescent="0.25">
      <c r="A119" s="88"/>
      <c r="B119" s="88"/>
      <c r="C119" s="86"/>
      <c r="D119" s="89"/>
      <c r="E119" s="48" t="str">
        <f t="shared" si="6"/>
        <v/>
      </c>
      <c r="F119" s="88"/>
      <c r="G119" s="16" t="str">
        <f t="shared" si="7"/>
        <v xml:space="preserve"> </v>
      </c>
      <c r="H119" s="47"/>
      <c r="I119" s="47"/>
      <c r="J119" s="47"/>
      <c r="K119" s="4"/>
      <c r="L119" s="4"/>
      <c r="M119" s="4"/>
      <c r="N119" s="4"/>
      <c r="O119" s="4"/>
      <c r="P119" s="4"/>
      <c r="Q119" s="4"/>
    </row>
    <row r="120" spans="1:17" x14ac:dyDescent="0.25">
      <c r="A120" s="88"/>
      <c r="B120" s="88"/>
      <c r="C120" s="86"/>
      <c r="D120" s="89"/>
      <c r="E120" s="48" t="str">
        <f t="shared" si="6"/>
        <v/>
      </c>
      <c r="F120" s="88"/>
      <c r="G120" s="16" t="str">
        <f t="shared" si="7"/>
        <v xml:space="preserve"> </v>
      </c>
      <c r="H120" s="47"/>
      <c r="I120" s="47"/>
      <c r="J120" s="47"/>
      <c r="K120" s="4"/>
      <c r="L120" s="4"/>
      <c r="M120" s="4"/>
      <c r="N120" s="4"/>
      <c r="O120" s="4"/>
      <c r="P120" s="4"/>
      <c r="Q120" s="4"/>
    </row>
    <row r="121" spans="1:17" x14ac:dyDescent="0.25">
      <c r="A121" s="88"/>
      <c r="B121" s="88"/>
      <c r="C121" s="86"/>
      <c r="D121" s="89"/>
      <c r="E121" s="48" t="str">
        <f t="shared" si="6"/>
        <v/>
      </c>
      <c r="F121" s="88"/>
      <c r="G121" s="16" t="str">
        <f t="shared" si="7"/>
        <v xml:space="preserve"> </v>
      </c>
      <c r="H121" s="47"/>
      <c r="I121" s="47"/>
      <c r="J121" s="47"/>
      <c r="K121" s="4"/>
      <c r="L121" s="4"/>
      <c r="M121" s="4"/>
      <c r="N121" s="4"/>
      <c r="O121" s="4"/>
      <c r="P121" s="4"/>
      <c r="Q121" s="4"/>
    </row>
    <row r="122" spans="1:17" x14ac:dyDescent="0.25">
      <c r="A122" s="88"/>
      <c r="B122" s="88"/>
      <c r="C122" s="86"/>
      <c r="D122" s="89"/>
      <c r="E122" s="48" t="str">
        <f t="shared" si="6"/>
        <v/>
      </c>
      <c r="F122" s="88"/>
      <c r="G122" s="16" t="str">
        <f t="shared" si="7"/>
        <v xml:space="preserve"> </v>
      </c>
      <c r="H122" s="47"/>
      <c r="I122" s="47"/>
      <c r="J122" s="47"/>
      <c r="K122" s="4"/>
      <c r="L122" s="4"/>
      <c r="M122" s="4"/>
      <c r="N122" s="4"/>
      <c r="O122" s="4"/>
      <c r="P122" s="4"/>
      <c r="Q122" s="4"/>
    </row>
    <row r="123" spans="1:17" x14ac:dyDescent="0.25">
      <c r="A123" s="88"/>
      <c r="B123" s="88"/>
      <c r="C123" s="86"/>
      <c r="D123" s="89"/>
      <c r="E123" s="48" t="str">
        <f t="shared" si="6"/>
        <v/>
      </c>
      <c r="F123" s="88"/>
      <c r="G123" s="16" t="str">
        <f t="shared" si="7"/>
        <v xml:space="preserve"> </v>
      </c>
      <c r="H123" s="47"/>
      <c r="I123" s="47"/>
      <c r="J123" s="47"/>
      <c r="K123" s="4"/>
      <c r="L123" s="4"/>
      <c r="M123" s="4"/>
      <c r="N123" s="4"/>
      <c r="O123" s="4"/>
      <c r="P123" s="4"/>
      <c r="Q123" s="4"/>
    </row>
    <row r="124" spans="1:17" x14ac:dyDescent="0.25">
      <c r="A124" s="88"/>
      <c r="B124" s="88"/>
      <c r="C124" s="86"/>
      <c r="D124" s="89"/>
      <c r="E124" s="48" t="str">
        <f t="shared" si="6"/>
        <v/>
      </c>
      <c r="F124" s="88"/>
      <c r="G124" s="16" t="str">
        <f t="shared" si="7"/>
        <v xml:space="preserve"> </v>
      </c>
      <c r="H124" s="47"/>
      <c r="I124" s="47"/>
      <c r="J124" s="47"/>
      <c r="K124" s="4"/>
      <c r="L124" s="4"/>
      <c r="M124" s="4"/>
      <c r="N124" s="4"/>
      <c r="O124" s="4"/>
      <c r="P124" s="4"/>
      <c r="Q124" s="4"/>
    </row>
    <row r="125" spans="1:17" x14ac:dyDescent="0.25">
      <c r="A125" s="88"/>
      <c r="B125" s="88"/>
      <c r="C125" s="86"/>
      <c r="D125" s="89"/>
      <c r="E125" s="48" t="str">
        <f t="shared" si="6"/>
        <v/>
      </c>
      <c r="F125" s="88"/>
      <c r="G125" s="16" t="str">
        <f t="shared" si="7"/>
        <v xml:space="preserve"> </v>
      </c>
      <c r="H125" s="47"/>
      <c r="I125" s="47"/>
      <c r="J125" s="47"/>
      <c r="K125" s="4"/>
      <c r="L125" s="4"/>
      <c r="M125" s="4"/>
      <c r="N125" s="4"/>
      <c r="O125" s="4"/>
      <c r="P125" s="4"/>
      <c r="Q125" s="4"/>
    </row>
    <row r="126" spans="1:17" x14ac:dyDescent="0.25">
      <c r="A126" s="88"/>
      <c r="B126" s="88"/>
      <c r="C126" s="86"/>
      <c r="D126" s="89"/>
      <c r="E126" s="48" t="str">
        <f t="shared" si="6"/>
        <v/>
      </c>
      <c r="F126" s="88"/>
      <c r="G126" s="16" t="str">
        <f t="shared" si="7"/>
        <v xml:space="preserve"> </v>
      </c>
      <c r="H126" s="47"/>
      <c r="I126" s="47"/>
      <c r="J126" s="47"/>
      <c r="K126" s="4"/>
      <c r="L126" s="4"/>
      <c r="M126" s="4"/>
      <c r="N126" s="4"/>
      <c r="O126" s="4"/>
      <c r="P126" s="4"/>
      <c r="Q126" s="4"/>
    </row>
    <row r="127" spans="1:17" x14ac:dyDescent="0.25">
      <c r="A127" s="88"/>
      <c r="B127" s="88"/>
      <c r="C127" s="86"/>
      <c r="D127" s="89"/>
      <c r="E127" s="48" t="str">
        <f t="shared" si="6"/>
        <v/>
      </c>
      <c r="F127" s="88"/>
      <c r="G127" s="16" t="str">
        <f t="shared" si="7"/>
        <v xml:space="preserve"> </v>
      </c>
      <c r="H127" s="47"/>
      <c r="I127" s="47"/>
      <c r="J127" s="47"/>
      <c r="K127" s="4"/>
      <c r="L127" s="4"/>
      <c r="M127" s="4"/>
      <c r="N127" s="4"/>
      <c r="O127" s="4"/>
      <c r="P127" s="4"/>
      <c r="Q127" s="4"/>
    </row>
    <row r="128" spans="1:17" x14ac:dyDescent="0.25">
      <c r="A128" s="88"/>
      <c r="B128" s="88"/>
      <c r="C128" s="86"/>
      <c r="D128" s="89"/>
      <c r="E128" s="48" t="str">
        <f t="shared" si="6"/>
        <v/>
      </c>
      <c r="F128" s="88"/>
      <c r="G128" s="16" t="str">
        <f t="shared" si="7"/>
        <v xml:space="preserve"> </v>
      </c>
      <c r="H128" s="47"/>
      <c r="I128" s="47"/>
      <c r="J128" s="47"/>
      <c r="K128" s="4"/>
      <c r="L128" s="4"/>
      <c r="M128" s="4"/>
      <c r="N128" s="4"/>
      <c r="O128" s="4"/>
      <c r="P128" s="4"/>
      <c r="Q128" s="4"/>
    </row>
    <row r="129" spans="1:17" x14ac:dyDescent="0.25">
      <c r="A129" s="88"/>
      <c r="B129" s="88"/>
      <c r="C129" s="86"/>
      <c r="D129" s="89"/>
      <c r="E129" s="48" t="str">
        <f t="shared" si="6"/>
        <v/>
      </c>
      <c r="F129" s="88"/>
      <c r="G129" s="16" t="str">
        <f t="shared" si="7"/>
        <v xml:space="preserve"> </v>
      </c>
      <c r="H129" s="47"/>
      <c r="I129" s="47"/>
      <c r="J129" s="47"/>
      <c r="K129" s="4"/>
      <c r="L129" s="4"/>
      <c r="M129" s="4"/>
      <c r="N129" s="4"/>
      <c r="O129" s="4"/>
      <c r="P129" s="4"/>
      <c r="Q129" s="4"/>
    </row>
    <row r="130" spans="1:17" x14ac:dyDescent="0.25">
      <c r="A130" s="88"/>
      <c r="B130" s="88"/>
      <c r="C130" s="86"/>
      <c r="D130" s="89"/>
      <c r="E130" s="48" t="str">
        <f t="shared" si="6"/>
        <v/>
      </c>
      <c r="F130" s="88"/>
      <c r="G130" s="16" t="str">
        <f t="shared" si="7"/>
        <v xml:space="preserve"> </v>
      </c>
      <c r="H130" s="47"/>
      <c r="I130" s="47"/>
      <c r="J130" s="47"/>
      <c r="K130" s="4"/>
      <c r="L130" s="4"/>
      <c r="M130" s="4"/>
      <c r="N130" s="4"/>
      <c r="O130" s="4"/>
      <c r="P130" s="4"/>
      <c r="Q130" s="4"/>
    </row>
    <row r="131" spans="1:17" x14ac:dyDescent="0.25">
      <c r="A131" s="88"/>
      <c r="B131" s="88"/>
      <c r="C131" s="86"/>
      <c r="D131" s="89"/>
      <c r="E131" s="48" t="str">
        <f t="shared" si="6"/>
        <v/>
      </c>
      <c r="F131" s="88"/>
      <c r="G131" s="16" t="str">
        <f t="shared" si="7"/>
        <v xml:space="preserve"> </v>
      </c>
      <c r="H131" s="47"/>
      <c r="I131" s="47"/>
      <c r="J131" s="47"/>
      <c r="K131" s="4"/>
      <c r="L131" s="4"/>
      <c r="M131" s="4"/>
      <c r="N131" s="4"/>
      <c r="O131" s="4"/>
      <c r="P131" s="4"/>
      <c r="Q131" s="4"/>
    </row>
    <row r="132" spans="1:17" x14ac:dyDescent="0.25">
      <c r="A132" s="88"/>
      <c r="B132" s="88"/>
      <c r="C132" s="86"/>
      <c r="D132" s="89"/>
      <c r="E132" s="48" t="str">
        <f t="shared" si="6"/>
        <v/>
      </c>
      <c r="F132" s="88"/>
      <c r="G132" s="16" t="str">
        <f t="shared" si="7"/>
        <v xml:space="preserve"> </v>
      </c>
      <c r="H132" s="47"/>
      <c r="I132" s="47"/>
      <c r="J132" s="47"/>
      <c r="K132" s="4"/>
      <c r="L132" s="4"/>
      <c r="M132" s="4"/>
      <c r="N132" s="4"/>
      <c r="O132" s="4"/>
      <c r="P132" s="4"/>
      <c r="Q132" s="4"/>
    </row>
    <row r="133" spans="1:17" x14ac:dyDescent="0.25">
      <c r="A133" s="88"/>
      <c r="B133" s="88"/>
      <c r="C133" s="86"/>
      <c r="D133" s="89"/>
      <c r="E133" s="48" t="str">
        <f t="shared" si="6"/>
        <v/>
      </c>
      <c r="F133" s="88"/>
      <c r="G133" s="16" t="str">
        <f t="shared" si="7"/>
        <v xml:space="preserve"> </v>
      </c>
      <c r="H133" s="47"/>
      <c r="I133" s="47"/>
      <c r="J133" s="47"/>
      <c r="K133" s="4"/>
      <c r="L133" s="4"/>
      <c r="M133" s="4"/>
      <c r="N133" s="4"/>
      <c r="O133" s="4"/>
      <c r="P133" s="4"/>
      <c r="Q133" s="4"/>
    </row>
    <row r="134" spans="1:17" x14ac:dyDescent="0.25">
      <c r="A134" s="88"/>
      <c r="B134" s="88"/>
      <c r="C134" s="86"/>
      <c r="D134" s="89"/>
      <c r="E134" s="48" t="str">
        <f t="shared" si="6"/>
        <v/>
      </c>
      <c r="F134" s="88"/>
      <c r="G134" s="16" t="str">
        <f t="shared" si="7"/>
        <v xml:space="preserve"> </v>
      </c>
      <c r="H134" s="47"/>
      <c r="I134" s="47"/>
      <c r="J134" s="47"/>
      <c r="K134" s="4"/>
      <c r="L134" s="4"/>
      <c r="M134" s="4"/>
      <c r="N134" s="4"/>
      <c r="O134" s="4"/>
      <c r="P134" s="4"/>
      <c r="Q134" s="4"/>
    </row>
    <row r="135" spans="1:17" x14ac:dyDescent="0.25">
      <c r="A135" s="88"/>
      <c r="B135" s="88"/>
      <c r="C135" s="86"/>
      <c r="D135" s="89"/>
      <c r="E135" s="48" t="str">
        <f t="shared" si="6"/>
        <v/>
      </c>
      <c r="F135" s="88"/>
      <c r="G135" s="16" t="str">
        <f t="shared" si="7"/>
        <v xml:space="preserve"> </v>
      </c>
      <c r="H135" s="47"/>
      <c r="I135" s="47"/>
      <c r="J135" s="47"/>
      <c r="K135" s="4"/>
      <c r="L135" s="4"/>
      <c r="M135" s="4"/>
      <c r="N135" s="4"/>
      <c r="O135" s="4"/>
      <c r="P135" s="4"/>
      <c r="Q135" s="4"/>
    </row>
    <row r="136" spans="1:17" x14ac:dyDescent="0.25">
      <c r="A136" s="88"/>
      <c r="B136" s="88"/>
      <c r="C136" s="86"/>
      <c r="D136" s="89"/>
      <c r="E136" s="48" t="str">
        <f t="shared" si="6"/>
        <v/>
      </c>
      <c r="F136" s="88"/>
      <c r="G136" s="16" t="str">
        <f t="shared" si="7"/>
        <v xml:space="preserve"> </v>
      </c>
      <c r="H136" s="47"/>
      <c r="I136" s="47"/>
      <c r="J136" s="47"/>
      <c r="K136" s="4"/>
      <c r="L136" s="4"/>
      <c r="M136" s="4"/>
      <c r="N136" s="4"/>
      <c r="O136" s="4"/>
      <c r="P136" s="4"/>
      <c r="Q136" s="4"/>
    </row>
    <row r="137" spans="1:17" x14ac:dyDescent="0.25">
      <c r="A137" s="88"/>
      <c r="B137" s="88"/>
      <c r="C137" s="86"/>
      <c r="D137" s="89"/>
      <c r="E137" s="48" t="str">
        <f t="shared" si="6"/>
        <v/>
      </c>
      <c r="F137" s="88"/>
      <c r="G137" s="16" t="str">
        <f t="shared" si="7"/>
        <v xml:space="preserve"> </v>
      </c>
      <c r="H137" s="47"/>
      <c r="I137" s="47"/>
      <c r="J137" s="47"/>
      <c r="K137" s="4"/>
      <c r="L137" s="4"/>
      <c r="M137" s="4"/>
      <c r="N137" s="4"/>
      <c r="O137" s="4"/>
      <c r="P137" s="4"/>
      <c r="Q137" s="4"/>
    </row>
    <row r="138" spans="1:17" x14ac:dyDescent="0.25">
      <c r="A138" s="88"/>
      <c r="B138" s="88"/>
      <c r="C138" s="86"/>
      <c r="D138" s="89"/>
      <c r="E138" s="48" t="str">
        <f t="shared" si="6"/>
        <v/>
      </c>
      <c r="F138" s="88"/>
      <c r="G138" s="16" t="str">
        <f t="shared" si="7"/>
        <v xml:space="preserve"> </v>
      </c>
      <c r="H138" s="47"/>
      <c r="I138" s="47"/>
      <c r="J138" s="47"/>
      <c r="K138" s="4"/>
      <c r="L138" s="4"/>
      <c r="M138" s="4"/>
      <c r="N138" s="4"/>
      <c r="O138" s="4"/>
      <c r="P138" s="4"/>
      <c r="Q138" s="4"/>
    </row>
    <row r="139" spans="1:17" x14ac:dyDescent="0.25">
      <c r="A139" s="88"/>
      <c r="B139" s="88"/>
      <c r="C139" s="86"/>
      <c r="D139" s="89"/>
      <c r="E139" s="48" t="str">
        <f t="shared" si="6"/>
        <v/>
      </c>
      <c r="F139" s="88"/>
      <c r="G139" s="16" t="str">
        <f t="shared" si="7"/>
        <v xml:space="preserve"> </v>
      </c>
      <c r="H139" s="47"/>
      <c r="I139" s="47"/>
      <c r="J139" s="47"/>
      <c r="K139" s="4"/>
      <c r="L139" s="4"/>
      <c r="M139" s="4"/>
      <c r="N139" s="4"/>
      <c r="O139" s="4"/>
      <c r="P139" s="4"/>
      <c r="Q139" s="4"/>
    </row>
    <row r="140" spans="1:17" x14ac:dyDescent="0.25">
      <c r="A140" s="88"/>
      <c r="B140" s="88"/>
      <c r="C140" s="86"/>
      <c r="D140" s="89"/>
      <c r="E140" s="48" t="str">
        <f t="shared" si="6"/>
        <v/>
      </c>
      <c r="F140" s="88"/>
      <c r="G140" s="16" t="str">
        <f t="shared" si="7"/>
        <v xml:space="preserve"> </v>
      </c>
      <c r="H140" s="47"/>
      <c r="I140" s="47"/>
      <c r="J140" s="47"/>
      <c r="K140" s="4"/>
      <c r="L140" s="4"/>
      <c r="M140" s="4"/>
      <c r="N140" s="4"/>
      <c r="O140" s="4"/>
      <c r="P140" s="4"/>
      <c r="Q140" s="4"/>
    </row>
    <row r="141" spans="1:17" x14ac:dyDescent="0.25">
      <c r="A141" s="88"/>
      <c r="B141" s="88"/>
      <c r="C141" s="86"/>
      <c r="D141" s="89"/>
      <c r="E141" s="48" t="str">
        <f t="shared" si="6"/>
        <v/>
      </c>
      <c r="F141" s="88"/>
      <c r="G141" s="16" t="str">
        <f t="shared" si="7"/>
        <v xml:space="preserve"> </v>
      </c>
      <c r="H141" s="47"/>
      <c r="I141" s="47"/>
      <c r="J141" s="47"/>
      <c r="K141" s="4"/>
      <c r="L141" s="4"/>
      <c r="M141" s="4"/>
      <c r="N141" s="4"/>
      <c r="O141" s="4"/>
      <c r="P141" s="4"/>
      <c r="Q141" s="4"/>
    </row>
    <row r="142" spans="1:17" x14ac:dyDescent="0.25">
      <c r="A142" s="88"/>
      <c r="B142" s="88"/>
      <c r="C142" s="86"/>
      <c r="D142" s="89"/>
      <c r="E142" s="48" t="str">
        <f t="shared" si="6"/>
        <v/>
      </c>
      <c r="F142" s="88"/>
      <c r="G142" s="16" t="str">
        <f t="shared" si="7"/>
        <v xml:space="preserve"> </v>
      </c>
      <c r="H142" s="47"/>
      <c r="I142" s="47"/>
      <c r="J142" s="47"/>
      <c r="K142" s="4"/>
      <c r="L142" s="4"/>
      <c r="M142" s="4"/>
      <c r="N142" s="4"/>
      <c r="O142" s="4"/>
      <c r="P142" s="4"/>
      <c r="Q142" s="4"/>
    </row>
    <row r="143" spans="1:17" x14ac:dyDescent="0.25">
      <c r="A143" s="88"/>
      <c r="B143" s="88"/>
      <c r="C143" s="86"/>
      <c r="D143" s="89"/>
      <c r="E143" s="48" t="str">
        <f t="shared" si="6"/>
        <v/>
      </c>
      <c r="F143" s="88"/>
      <c r="G143" s="16" t="str">
        <f t="shared" si="7"/>
        <v xml:space="preserve"> </v>
      </c>
      <c r="H143" s="47"/>
      <c r="I143" s="47"/>
      <c r="J143" s="47"/>
      <c r="K143" s="4"/>
      <c r="L143" s="4"/>
      <c r="M143" s="4"/>
      <c r="N143" s="4"/>
      <c r="O143" s="4"/>
      <c r="P143" s="4"/>
      <c r="Q143" s="4"/>
    </row>
    <row r="144" spans="1:17" x14ac:dyDescent="0.25">
      <c r="A144" s="88"/>
      <c r="B144" s="88"/>
      <c r="C144" s="86"/>
      <c r="D144" s="89"/>
      <c r="E144" s="48" t="str">
        <f t="shared" si="6"/>
        <v/>
      </c>
      <c r="F144" s="88"/>
      <c r="G144" s="16" t="str">
        <f t="shared" si="7"/>
        <v xml:space="preserve"> </v>
      </c>
      <c r="H144" s="47"/>
      <c r="I144" s="47"/>
      <c r="J144" s="47"/>
      <c r="K144" s="4"/>
      <c r="L144" s="4"/>
      <c r="M144" s="4"/>
      <c r="N144" s="4"/>
      <c r="O144" s="4"/>
      <c r="P144" s="4"/>
      <c r="Q144" s="4"/>
    </row>
    <row r="145" spans="1:17" x14ac:dyDescent="0.25">
      <c r="A145" s="88"/>
      <c r="B145" s="88"/>
      <c r="C145" s="86"/>
      <c r="D145" s="89"/>
      <c r="E145" s="48" t="str">
        <f t="shared" si="6"/>
        <v/>
      </c>
      <c r="F145" s="88"/>
      <c r="G145" s="16" t="str">
        <f t="shared" si="7"/>
        <v xml:space="preserve"> </v>
      </c>
      <c r="H145" s="47"/>
      <c r="I145" s="47"/>
      <c r="J145" s="47"/>
      <c r="K145" s="4"/>
      <c r="L145" s="4"/>
      <c r="M145" s="4"/>
      <c r="N145" s="4"/>
      <c r="O145" s="4"/>
      <c r="P145" s="4"/>
      <c r="Q145" s="4"/>
    </row>
    <row r="146" spans="1:17" x14ac:dyDescent="0.25">
      <c r="A146" s="88"/>
      <c r="B146" s="88"/>
      <c r="C146" s="86"/>
      <c r="D146" s="89"/>
      <c r="E146" s="48" t="str">
        <f t="shared" si="6"/>
        <v/>
      </c>
      <c r="F146" s="88"/>
      <c r="G146" s="16" t="str">
        <f t="shared" si="7"/>
        <v xml:space="preserve"> </v>
      </c>
      <c r="H146" s="47"/>
      <c r="I146" s="47"/>
      <c r="J146" s="47"/>
      <c r="K146" s="4"/>
      <c r="L146" s="4"/>
      <c r="M146" s="4"/>
      <c r="N146" s="4"/>
      <c r="O146" s="4"/>
      <c r="P146" s="4"/>
      <c r="Q146" s="4"/>
    </row>
    <row r="147" spans="1:17" x14ac:dyDescent="0.25">
      <c r="A147" s="88"/>
      <c r="B147" s="88"/>
      <c r="C147" s="86"/>
      <c r="D147" s="89"/>
      <c r="E147" s="48" t="str">
        <f t="shared" si="6"/>
        <v/>
      </c>
      <c r="F147" s="88"/>
      <c r="G147" s="16" t="str">
        <f t="shared" si="7"/>
        <v xml:space="preserve"> </v>
      </c>
      <c r="H147" s="47"/>
      <c r="I147" s="47"/>
      <c r="J147" s="47"/>
      <c r="K147" s="4"/>
      <c r="L147" s="4"/>
      <c r="M147" s="4"/>
      <c r="N147" s="4"/>
      <c r="O147" s="4"/>
      <c r="P147" s="4"/>
      <c r="Q147" s="4"/>
    </row>
    <row r="148" spans="1:17" x14ac:dyDescent="0.25">
      <c r="A148" s="88"/>
      <c r="B148" s="88"/>
      <c r="C148" s="86"/>
      <c r="D148" s="89"/>
      <c r="E148" s="48" t="str">
        <f t="shared" si="6"/>
        <v/>
      </c>
      <c r="F148" s="88"/>
      <c r="G148" s="16" t="str">
        <f t="shared" si="7"/>
        <v xml:space="preserve"> </v>
      </c>
      <c r="H148" s="47"/>
      <c r="I148" s="47"/>
      <c r="J148" s="47"/>
      <c r="K148" s="4"/>
      <c r="L148" s="4"/>
      <c r="M148" s="4"/>
      <c r="N148" s="4"/>
      <c r="O148" s="4"/>
      <c r="P148" s="4"/>
      <c r="Q148" s="4"/>
    </row>
    <row r="149" spans="1:17" x14ac:dyDescent="0.25">
      <c r="A149" s="88"/>
      <c r="B149" s="88"/>
      <c r="C149" s="86"/>
      <c r="D149" s="89"/>
      <c r="E149" s="48" t="str">
        <f t="shared" si="6"/>
        <v/>
      </c>
      <c r="F149" s="88"/>
      <c r="G149" s="16" t="str">
        <f t="shared" si="7"/>
        <v xml:space="preserve"> </v>
      </c>
      <c r="H149" s="47"/>
      <c r="I149" s="47"/>
      <c r="J149" s="47"/>
      <c r="K149" s="4"/>
      <c r="L149" s="4"/>
      <c r="M149" s="4"/>
      <c r="N149" s="4"/>
      <c r="O149" s="4"/>
      <c r="P149" s="4"/>
      <c r="Q149" s="4"/>
    </row>
    <row r="150" spans="1:17" x14ac:dyDescent="0.25">
      <c r="A150" s="88"/>
      <c r="B150" s="88"/>
      <c r="C150" s="86"/>
      <c r="D150" s="89"/>
      <c r="E150" s="48" t="str">
        <f t="shared" si="6"/>
        <v/>
      </c>
      <c r="F150" s="88"/>
      <c r="G150" s="16" t="str">
        <f t="shared" si="7"/>
        <v xml:space="preserve"> </v>
      </c>
      <c r="H150" s="47"/>
      <c r="I150" s="118" t="s">
        <v>62</v>
      </c>
      <c r="J150" s="118"/>
      <c r="K150" s="118"/>
      <c r="L150" s="118"/>
      <c r="M150" s="4"/>
      <c r="N150" s="4"/>
      <c r="O150" s="4"/>
      <c r="P150" s="4"/>
      <c r="Q150" s="4"/>
    </row>
    <row r="151" spans="1:17" ht="15.75" x14ac:dyDescent="0.25">
      <c r="A151" s="88"/>
      <c r="B151" s="88"/>
      <c r="C151" s="86"/>
      <c r="D151" s="89"/>
      <c r="E151" s="48" t="str">
        <f t="shared" si="6"/>
        <v/>
      </c>
      <c r="F151" s="88"/>
      <c r="G151" s="16" t="str">
        <f t="shared" si="7"/>
        <v xml:space="preserve"> </v>
      </c>
      <c r="H151" s="47"/>
      <c r="I151" s="119" t="s">
        <v>67</v>
      </c>
      <c r="J151" s="119"/>
      <c r="K151" s="119"/>
      <c r="L151" s="119"/>
      <c r="M151" s="4"/>
      <c r="N151" s="4"/>
      <c r="O151" s="4"/>
      <c r="P151" s="4"/>
      <c r="Q151" s="4"/>
    </row>
    <row r="152" spans="1:17" ht="15.75" x14ac:dyDescent="0.25">
      <c r="A152" s="88"/>
      <c r="B152" s="88"/>
      <c r="C152" s="86"/>
      <c r="D152" s="89"/>
      <c r="E152" s="48" t="str">
        <f t="shared" si="6"/>
        <v/>
      </c>
      <c r="F152" s="88"/>
      <c r="G152" s="16" t="str">
        <f t="shared" si="7"/>
        <v xml:space="preserve"> </v>
      </c>
      <c r="H152" s="47"/>
      <c r="I152" s="119" t="s">
        <v>73</v>
      </c>
      <c r="J152" s="119"/>
      <c r="K152" s="119"/>
      <c r="L152" s="119"/>
      <c r="M152" s="119"/>
      <c r="N152" s="4"/>
      <c r="O152" s="4"/>
      <c r="P152" s="4"/>
      <c r="Q152" s="4"/>
    </row>
    <row r="153" spans="1:17" x14ac:dyDescent="0.25">
      <c r="A153" s="88"/>
      <c r="B153" s="88"/>
      <c r="C153" s="86"/>
      <c r="D153" s="89"/>
      <c r="E153" s="48" t="str">
        <f t="shared" si="6"/>
        <v/>
      </c>
      <c r="F153" s="88"/>
      <c r="G153" s="16" t="str">
        <f t="shared" si="7"/>
        <v xml:space="preserve"> </v>
      </c>
      <c r="H153" s="47"/>
      <c r="I153" s="47"/>
      <c r="J153" s="47"/>
      <c r="K153" s="4"/>
      <c r="L153" s="4"/>
      <c r="M153" s="4"/>
      <c r="N153" s="4"/>
      <c r="O153" s="4"/>
      <c r="P153" s="4"/>
      <c r="Q153" s="4"/>
    </row>
    <row r="154" spans="1:17" x14ac:dyDescent="0.25">
      <c r="A154" s="88"/>
      <c r="B154" s="88"/>
      <c r="C154" s="86"/>
      <c r="D154" s="89"/>
      <c r="E154" s="48" t="str">
        <f t="shared" si="6"/>
        <v/>
      </c>
      <c r="F154" s="88"/>
      <c r="G154" s="16" t="str">
        <f t="shared" si="7"/>
        <v xml:space="preserve"> </v>
      </c>
      <c r="H154" s="47"/>
      <c r="I154" s="47"/>
      <c r="J154" s="47"/>
      <c r="K154" s="4"/>
      <c r="L154" s="4"/>
      <c r="M154" s="4"/>
      <c r="N154" s="4"/>
      <c r="O154" s="4"/>
      <c r="P154" s="4"/>
      <c r="Q154" s="4"/>
    </row>
    <row r="155" spans="1:17" x14ac:dyDescent="0.25">
      <c r="A155" s="88"/>
      <c r="B155" s="88"/>
      <c r="C155" s="86"/>
      <c r="D155" s="89"/>
      <c r="E155" s="48" t="str">
        <f t="shared" si="6"/>
        <v/>
      </c>
      <c r="F155" s="88"/>
      <c r="G155" s="16" t="str">
        <f t="shared" si="7"/>
        <v xml:space="preserve"> </v>
      </c>
      <c r="H155" s="47"/>
      <c r="I155" s="47"/>
      <c r="J155" s="47"/>
      <c r="K155" s="4"/>
      <c r="L155" s="4"/>
      <c r="M155" s="4"/>
      <c r="N155" s="4"/>
      <c r="O155" s="4"/>
      <c r="P155" s="4"/>
      <c r="Q155" s="4"/>
    </row>
    <row r="156" spans="1:17" x14ac:dyDescent="0.25">
      <c r="A156" s="88"/>
      <c r="B156" s="88"/>
      <c r="C156" s="86"/>
      <c r="D156" s="89"/>
      <c r="E156" s="48" t="str">
        <f t="shared" si="6"/>
        <v/>
      </c>
      <c r="F156" s="88"/>
      <c r="G156" s="16" t="str">
        <f t="shared" si="7"/>
        <v xml:space="preserve"> </v>
      </c>
      <c r="H156" s="47"/>
      <c r="I156" s="47"/>
      <c r="J156" s="47"/>
      <c r="K156" s="4"/>
      <c r="L156" s="4"/>
      <c r="M156" s="4"/>
      <c r="N156" s="4"/>
      <c r="O156" s="4"/>
      <c r="P156" s="4"/>
      <c r="Q156" s="4"/>
    </row>
    <row r="157" spans="1:17" x14ac:dyDescent="0.25">
      <c r="A157" s="88"/>
      <c r="B157" s="88"/>
      <c r="C157" s="86"/>
      <c r="D157" s="89"/>
      <c r="E157" s="48" t="str">
        <f t="shared" si="6"/>
        <v/>
      </c>
      <c r="F157" s="88"/>
      <c r="G157" s="16" t="str">
        <f t="shared" si="7"/>
        <v xml:space="preserve"> </v>
      </c>
      <c r="H157" s="47"/>
      <c r="I157" s="47"/>
      <c r="J157" s="47"/>
      <c r="K157" s="4"/>
      <c r="L157" s="4"/>
      <c r="M157" s="4"/>
      <c r="N157" s="4"/>
      <c r="O157" s="4"/>
      <c r="P157" s="4"/>
      <c r="Q157" s="4"/>
    </row>
    <row r="158" spans="1:17" x14ac:dyDescent="0.25">
      <c r="A158" s="88"/>
      <c r="B158" s="88"/>
      <c r="C158" s="86"/>
      <c r="D158" s="89"/>
      <c r="E158" s="48" t="str">
        <f t="shared" si="6"/>
        <v/>
      </c>
      <c r="F158" s="88"/>
      <c r="G158" s="16" t="str">
        <f t="shared" si="7"/>
        <v xml:space="preserve"> </v>
      </c>
      <c r="H158" s="47"/>
      <c r="I158" s="120" t="s">
        <v>37</v>
      </c>
      <c r="J158" s="120"/>
      <c r="K158" s="120"/>
      <c r="L158" s="120"/>
      <c r="M158" s="120"/>
      <c r="N158" s="120"/>
      <c r="O158" s="120"/>
      <c r="P158" s="4"/>
      <c r="Q158" s="4"/>
    </row>
    <row r="159" spans="1:17" x14ac:dyDescent="0.25">
      <c r="A159" s="88"/>
      <c r="B159" s="88"/>
      <c r="C159" s="86"/>
      <c r="D159" s="89"/>
      <c r="E159" s="48" t="str">
        <f t="shared" si="6"/>
        <v/>
      </c>
      <c r="F159" s="88"/>
      <c r="G159" s="16" t="str">
        <f t="shared" si="7"/>
        <v xml:space="preserve"> </v>
      </c>
      <c r="H159" s="47"/>
      <c r="I159" s="47"/>
      <c r="J159" s="47"/>
      <c r="K159" s="4"/>
      <c r="L159" s="4"/>
      <c r="M159" s="4"/>
      <c r="N159" s="4"/>
      <c r="O159" s="4"/>
      <c r="P159" s="4"/>
      <c r="Q159" s="4"/>
    </row>
    <row r="160" spans="1:17" x14ac:dyDescent="0.25">
      <c r="A160" s="88"/>
      <c r="B160" s="88"/>
      <c r="C160" s="86"/>
      <c r="D160" s="89"/>
      <c r="E160" s="48" t="str">
        <f t="shared" si="6"/>
        <v/>
      </c>
      <c r="F160" s="88"/>
      <c r="G160" s="16" t="str">
        <f t="shared" si="7"/>
        <v xml:space="preserve"> </v>
      </c>
      <c r="H160" s="47"/>
      <c r="I160" s="47"/>
      <c r="J160" s="47"/>
      <c r="K160" s="4"/>
      <c r="L160" s="4"/>
      <c r="M160" s="4"/>
      <c r="N160" s="4"/>
      <c r="O160" s="4"/>
      <c r="P160" s="4"/>
      <c r="Q160" s="4"/>
    </row>
    <row r="161" spans="1:17" x14ac:dyDescent="0.25">
      <c r="A161" s="88"/>
      <c r="B161" s="88"/>
      <c r="C161" s="86"/>
      <c r="D161" s="89"/>
      <c r="E161" s="48" t="str">
        <f t="shared" si="6"/>
        <v/>
      </c>
      <c r="F161" s="88"/>
      <c r="G161" s="16" t="str">
        <f t="shared" si="7"/>
        <v xml:space="preserve"> </v>
      </c>
      <c r="H161" s="47"/>
      <c r="I161" s="47"/>
      <c r="J161" s="47"/>
      <c r="K161" s="4"/>
      <c r="L161" s="4"/>
      <c r="M161" s="4"/>
      <c r="N161" s="4"/>
      <c r="O161" s="4"/>
      <c r="P161" s="4"/>
      <c r="Q161" s="4"/>
    </row>
    <row r="162" spans="1:17" x14ac:dyDescent="0.25">
      <c r="A162" s="88"/>
      <c r="B162" s="88"/>
      <c r="C162" s="86"/>
      <c r="D162" s="89"/>
      <c r="E162" s="48" t="str">
        <f t="shared" si="6"/>
        <v/>
      </c>
      <c r="F162" s="88"/>
      <c r="G162" s="16" t="str">
        <f t="shared" si="7"/>
        <v xml:space="preserve"> </v>
      </c>
      <c r="H162" s="47"/>
      <c r="I162" s="47"/>
      <c r="J162" s="47"/>
      <c r="K162" s="4"/>
      <c r="L162" s="4"/>
      <c r="M162" s="4"/>
      <c r="N162" s="4"/>
      <c r="O162" s="4"/>
      <c r="P162" s="4"/>
      <c r="Q162" s="4"/>
    </row>
    <row r="163" spans="1:17" x14ac:dyDescent="0.25">
      <c r="A163" s="88"/>
      <c r="B163" s="88"/>
      <c r="C163" s="86"/>
      <c r="D163" s="89"/>
      <c r="E163" s="48" t="str">
        <f t="shared" si="6"/>
        <v/>
      </c>
      <c r="F163" s="88"/>
      <c r="G163" s="16" t="str">
        <f t="shared" si="7"/>
        <v xml:space="preserve"> </v>
      </c>
      <c r="H163" s="47"/>
      <c r="I163" s="47"/>
      <c r="J163" s="47"/>
      <c r="K163" s="4"/>
      <c r="L163" s="4"/>
      <c r="M163" s="4"/>
      <c r="N163" s="4"/>
      <c r="O163" s="4"/>
      <c r="P163" s="4"/>
      <c r="Q163" s="4"/>
    </row>
    <row r="164" spans="1:17" x14ac:dyDescent="0.25">
      <c r="A164" s="88"/>
      <c r="B164" s="88"/>
      <c r="C164" s="86"/>
      <c r="D164" s="89"/>
      <c r="E164" s="48" t="str">
        <f t="shared" si="6"/>
        <v/>
      </c>
      <c r="F164" s="88"/>
      <c r="G164" s="16" t="str">
        <f t="shared" si="7"/>
        <v xml:space="preserve"> </v>
      </c>
      <c r="H164" s="47"/>
      <c r="I164" s="47"/>
      <c r="J164" s="47"/>
      <c r="K164" s="4"/>
      <c r="L164" s="4"/>
      <c r="M164" s="4"/>
      <c r="N164" s="4"/>
      <c r="O164" s="4"/>
      <c r="P164" s="4"/>
      <c r="Q164" s="4"/>
    </row>
    <row r="165" spans="1:17" x14ac:dyDescent="0.25">
      <c r="A165" s="88"/>
      <c r="B165" s="88"/>
      <c r="C165" s="86"/>
      <c r="D165" s="89"/>
      <c r="E165" s="48" t="str">
        <f t="shared" si="6"/>
        <v/>
      </c>
      <c r="F165" s="88"/>
      <c r="G165" s="16" t="str">
        <f t="shared" si="7"/>
        <v xml:space="preserve"> </v>
      </c>
      <c r="H165" s="47"/>
      <c r="I165" s="47"/>
      <c r="J165" s="47"/>
      <c r="K165" s="4"/>
      <c r="L165" s="4"/>
      <c r="M165" s="4"/>
      <c r="N165" s="4"/>
      <c r="O165" s="4"/>
      <c r="P165" s="4"/>
      <c r="Q165" s="4"/>
    </row>
    <row r="166" spans="1:17" x14ac:dyDescent="0.25">
      <c r="A166" s="88"/>
      <c r="B166" s="88"/>
      <c r="C166" s="86"/>
      <c r="D166" s="89"/>
      <c r="E166" s="48" t="str">
        <f t="shared" si="6"/>
        <v/>
      </c>
      <c r="F166" s="88"/>
      <c r="G166" s="16" t="str">
        <f t="shared" si="7"/>
        <v xml:space="preserve"> </v>
      </c>
      <c r="H166" s="47"/>
      <c r="I166" s="47"/>
      <c r="J166" s="47"/>
      <c r="K166" s="4"/>
      <c r="L166" s="4"/>
      <c r="M166" s="4"/>
      <c r="N166" s="4"/>
      <c r="O166" s="4"/>
      <c r="P166" s="4"/>
      <c r="Q166" s="4"/>
    </row>
    <row r="167" spans="1:17" x14ac:dyDescent="0.25">
      <c r="A167" s="88"/>
      <c r="B167" s="88"/>
      <c r="C167" s="86"/>
      <c r="D167" s="89"/>
      <c r="E167" s="48" t="str">
        <f t="shared" si="6"/>
        <v/>
      </c>
      <c r="F167" s="88"/>
      <c r="G167" s="16" t="str">
        <f t="shared" si="7"/>
        <v xml:space="preserve"> </v>
      </c>
      <c r="H167" s="47"/>
      <c r="I167" s="47"/>
      <c r="J167" s="47"/>
      <c r="K167" s="4"/>
      <c r="L167" s="4"/>
      <c r="M167" s="4"/>
      <c r="N167" s="4"/>
      <c r="O167" s="4"/>
      <c r="P167" s="4"/>
      <c r="Q167" s="4"/>
    </row>
    <row r="168" spans="1:17" x14ac:dyDescent="0.25">
      <c r="A168" s="88"/>
      <c r="B168" s="88"/>
      <c r="C168" s="86"/>
      <c r="D168" s="89"/>
      <c r="E168" s="48" t="str">
        <f t="shared" si="6"/>
        <v/>
      </c>
      <c r="F168" s="88"/>
      <c r="G168" s="16" t="str">
        <f t="shared" si="7"/>
        <v xml:space="preserve"> </v>
      </c>
      <c r="H168" s="47"/>
      <c r="I168" s="47"/>
      <c r="J168" s="47"/>
      <c r="K168" s="4"/>
      <c r="L168" s="4"/>
      <c r="M168" s="4"/>
      <c r="N168" s="4"/>
      <c r="O168" s="4"/>
      <c r="P168" s="4"/>
      <c r="Q168" s="4"/>
    </row>
    <row r="169" spans="1:17" x14ac:dyDescent="0.25">
      <c r="A169" s="88"/>
      <c r="B169" s="88"/>
      <c r="C169" s="86"/>
      <c r="D169" s="89"/>
      <c r="E169" s="48" t="str">
        <f t="shared" si="6"/>
        <v/>
      </c>
      <c r="F169" s="88"/>
      <c r="G169" s="16" t="str">
        <f t="shared" si="7"/>
        <v xml:space="preserve"> </v>
      </c>
      <c r="H169" s="47"/>
      <c r="I169" s="47"/>
      <c r="J169" s="47"/>
      <c r="K169" s="4"/>
      <c r="L169" s="4"/>
      <c r="M169" s="4"/>
      <c r="N169" s="4"/>
      <c r="O169" s="4"/>
      <c r="P169" s="4"/>
      <c r="Q169" s="4"/>
    </row>
    <row r="170" spans="1:17" x14ac:dyDescent="0.25">
      <c r="A170" s="88"/>
      <c r="B170" s="88"/>
      <c r="C170" s="86"/>
      <c r="D170" s="89"/>
      <c r="E170" s="48" t="str">
        <f t="shared" si="6"/>
        <v/>
      </c>
      <c r="F170" s="88"/>
      <c r="G170" s="16" t="str">
        <f t="shared" si="7"/>
        <v xml:space="preserve"> </v>
      </c>
      <c r="H170" s="47"/>
      <c r="I170" s="47"/>
      <c r="J170" s="47"/>
      <c r="K170" s="4"/>
      <c r="L170" s="4"/>
      <c r="M170" s="4"/>
      <c r="N170" s="4"/>
      <c r="O170" s="4"/>
      <c r="P170" s="4"/>
      <c r="Q170" s="4"/>
    </row>
    <row r="171" spans="1:17" x14ac:dyDescent="0.25">
      <c r="A171" s="88"/>
      <c r="B171" s="88"/>
      <c r="C171" s="86"/>
      <c r="D171" s="89"/>
      <c r="E171" s="48" t="str">
        <f t="shared" si="6"/>
        <v/>
      </c>
      <c r="F171" s="88"/>
      <c r="G171" s="16" t="str">
        <f t="shared" si="7"/>
        <v xml:space="preserve"> </v>
      </c>
      <c r="H171" s="47"/>
      <c r="I171" s="47"/>
      <c r="J171" s="47"/>
      <c r="K171" s="4"/>
      <c r="L171" s="4"/>
      <c r="M171" s="4"/>
      <c r="N171" s="4"/>
      <c r="O171" s="4"/>
      <c r="P171" s="4"/>
      <c r="Q171" s="4"/>
    </row>
    <row r="172" spans="1:17" x14ac:dyDescent="0.25">
      <c r="A172" s="88"/>
      <c r="B172" s="88"/>
      <c r="C172" s="86"/>
      <c r="D172" s="89"/>
      <c r="E172" s="48" t="str">
        <f t="shared" si="6"/>
        <v/>
      </c>
      <c r="F172" s="88"/>
      <c r="G172" s="16" t="str">
        <f t="shared" si="7"/>
        <v xml:space="preserve"> </v>
      </c>
      <c r="H172" s="47"/>
      <c r="I172" s="47"/>
      <c r="J172" s="47"/>
      <c r="K172" s="4"/>
      <c r="L172" s="4"/>
      <c r="M172" s="4"/>
      <c r="N172" s="4"/>
      <c r="O172" s="4"/>
      <c r="P172" s="4"/>
      <c r="Q172" s="4"/>
    </row>
    <row r="173" spans="1:17" x14ac:dyDescent="0.25">
      <c r="A173" s="88"/>
      <c r="B173" s="88"/>
      <c r="C173" s="86"/>
      <c r="D173" s="89"/>
      <c r="E173" s="48" t="str">
        <f t="shared" si="6"/>
        <v/>
      </c>
      <c r="F173" s="88"/>
      <c r="G173" s="16" t="str">
        <f t="shared" si="7"/>
        <v xml:space="preserve"> </v>
      </c>
      <c r="H173" s="47"/>
      <c r="I173" s="47"/>
      <c r="J173" s="47"/>
      <c r="K173" s="4"/>
      <c r="L173" s="4"/>
      <c r="M173" s="4"/>
      <c r="N173" s="4"/>
      <c r="O173" s="4"/>
      <c r="P173" s="4"/>
      <c r="Q173" s="4"/>
    </row>
    <row r="174" spans="1:17" x14ac:dyDescent="0.25">
      <c r="A174" s="88"/>
      <c r="B174" s="88"/>
      <c r="C174" s="86"/>
      <c r="D174" s="89"/>
      <c r="E174" s="48" t="str">
        <f t="shared" si="6"/>
        <v/>
      </c>
      <c r="F174" s="88"/>
      <c r="G174" s="16" t="str">
        <f t="shared" si="7"/>
        <v xml:space="preserve"> </v>
      </c>
      <c r="H174" s="47"/>
      <c r="I174" s="47"/>
      <c r="J174" s="47"/>
      <c r="K174" s="4"/>
      <c r="L174" s="4"/>
      <c r="M174" s="4"/>
      <c r="N174" s="4"/>
      <c r="O174" s="4"/>
      <c r="P174" s="4"/>
      <c r="Q174" s="4"/>
    </row>
    <row r="175" spans="1:17" x14ac:dyDescent="0.25">
      <c r="A175" s="88"/>
      <c r="B175" s="88"/>
      <c r="C175" s="86"/>
      <c r="D175" s="89"/>
      <c r="E175" s="48" t="str">
        <f t="shared" si="6"/>
        <v/>
      </c>
      <c r="F175" s="88"/>
      <c r="G175" s="16" t="str">
        <f t="shared" si="7"/>
        <v xml:space="preserve"> </v>
      </c>
      <c r="H175" s="47"/>
      <c r="I175" s="47"/>
      <c r="J175" s="47"/>
      <c r="K175" s="4"/>
      <c r="L175" s="4"/>
      <c r="M175" s="4"/>
      <c r="N175" s="4"/>
      <c r="O175" s="4"/>
      <c r="P175" s="4"/>
      <c r="Q175" s="4"/>
    </row>
    <row r="176" spans="1:17" x14ac:dyDescent="0.25">
      <c r="A176" s="88"/>
      <c r="B176" s="88"/>
      <c r="C176" s="86"/>
      <c r="D176" s="89"/>
      <c r="E176" s="48" t="str">
        <f t="shared" si="6"/>
        <v/>
      </c>
      <c r="F176" s="88"/>
      <c r="G176" s="16" t="str">
        <f t="shared" si="7"/>
        <v xml:space="preserve"> </v>
      </c>
      <c r="H176" s="47"/>
      <c r="I176" s="47"/>
      <c r="J176" s="47"/>
      <c r="K176" s="4"/>
      <c r="L176" s="4"/>
      <c r="M176" s="4"/>
      <c r="N176" s="4"/>
      <c r="O176" s="4"/>
      <c r="P176" s="4"/>
      <c r="Q176" s="4"/>
    </row>
    <row r="177" spans="1:17" x14ac:dyDescent="0.25">
      <c r="A177" s="88"/>
      <c r="B177" s="88"/>
      <c r="C177" s="86"/>
      <c r="D177" s="89"/>
      <c r="E177" s="48" t="str">
        <f t="shared" si="6"/>
        <v/>
      </c>
      <c r="F177" s="88"/>
      <c r="G177" s="16" t="str">
        <f t="shared" si="7"/>
        <v xml:space="preserve"> </v>
      </c>
      <c r="H177" s="47"/>
      <c r="I177" s="47"/>
      <c r="J177" s="47"/>
      <c r="K177" s="4"/>
      <c r="L177" s="4"/>
      <c r="M177" s="4"/>
      <c r="N177" s="4"/>
      <c r="O177" s="4"/>
      <c r="P177" s="4"/>
      <c r="Q177" s="4"/>
    </row>
    <row r="178" spans="1:17" x14ac:dyDescent="0.25">
      <c r="A178" s="88"/>
      <c r="B178" s="88"/>
      <c r="C178" s="86"/>
      <c r="D178" s="89"/>
      <c r="E178" s="48" t="str">
        <f t="shared" ref="E178:E184" si="8">IF(D178="","",IF(D178=" ","",IFERROR(ROUNDDOWN(((DATE(2014,1,11)-D178)/365.25),0),"ERROR in DOB")))</f>
        <v/>
      </c>
      <c r="F178" s="88"/>
      <c r="G178" s="16" t="str">
        <f t="shared" ref="G178:G184" si="9">IF(C178 = ""," ",IF(OR(C178="xcel gold",C178="xcel silver",C178="xcel platinum",C178="xcel bronze",C178="xcel diamond"),$J$18,IF(C178&lt;2,"Invalid Level",IF(C178&gt;10,"Invalid Level",IF(C178&lt;7,$J$12,$J$17)))))</f>
        <v xml:space="preserve"> </v>
      </c>
      <c r="H178" s="47"/>
      <c r="I178" s="47"/>
      <c r="J178" s="47"/>
      <c r="K178" s="4"/>
      <c r="L178" s="4"/>
      <c r="M178" s="4"/>
      <c r="N178" s="4"/>
      <c r="O178" s="4"/>
      <c r="P178" s="4"/>
      <c r="Q178" s="4"/>
    </row>
    <row r="179" spans="1:17" x14ac:dyDescent="0.25">
      <c r="A179" s="88"/>
      <c r="B179" s="88"/>
      <c r="C179" s="86"/>
      <c r="D179" s="89"/>
      <c r="E179" s="48" t="str">
        <f t="shared" si="8"/>
        <v/>
      </c>
      <c r="F179" s="88"/>
      <c r="G179" s="16" t="str">
        <f t="shared" si="9"/>
        <v xml:space="preserve"> </v>
      </c>
      <c r="H179" s="47"/>
      <c r="I179" s="47"/>
      <c r="J179" s="47"/>
      <c r="K179" s="4"/>
      <c r="L179" s="4"/>
      <c r="M179" s="4"/>
      <c r="N179" s="4"/>
      <c r="O179" s="4"/>
      <c r="P179" s="4"/>
      <c r="Q179" s="4"/>
    </row>
    <row r="180" spans="1:17" x14ac:dyDescent="0.25">
      <c r="A180" s="88"/>
      <c r="B180" s="88"/>
      <c r="C180" s="86"/>
      <c r="D180" s="89"/>
      <c r="E180" s="48" t="str">
        <f t="shared" si="8"/>
        <v/>
      </c>
      <c r="F180" s="88"/>
      <c r="G180" s="16" t="str">
        <f t="shared" si="9"/>
        <v xml:space="preserve"> </v>
      </c>
      <c r="H180" s="47"/>
      <c r="I180" s="47"/>
      <c r="J180" s="47"/>
      <c r="K180" s="4"/>
      <c r="L180" s="4"/>
      <c r="M180" s="4"/>
      <c r="N180" s="4"/>
      <c r="O180" s="4"/>
      <c r="P180" s="4"/>
      <c r="Q180" s="4"/>
    </row>
    <row r="181" spans="1:17" x14ac:dyDescent="0.25">
      <c r="A181" s="88"/>
      <c r="B181" s="88"/>
      <c r="C181" s="86"/>
      <c r="D181" s="89"/>
      <c r="E181" s="48" t="str">
        <f t="shared" si="8"/>
        <v/>
      </c>
      <c r="F181" s="88"/>
      <c r="G181" s="16" t="str">
        <f t="shared" si="9"/>
        <v xml:space="preserve"> </v>
      </c>
      <c r="H181" s="47"/>
      <c r="I181" s="47"/>
      <c r="J181" s="47"/>
      <c r="K181" s="4"/>
      <c r="L181" s="4"/>
      <c r="M181" s="4"/>
      <c r="N181" s="4"/>
      <c r="O181" s="4"/>
      <c r="P181" s="4"/>
      <c r="Q181" s="4"/>
    </row>
    <row r="182" spans="1:17" x14ac:dyDescent="0.25">
      <c r="A182" s="88"/>
      <c r="B182" s="88"/>
      <c r="C182" s="86"/>
      <c r="D182" s="89"/>
      <c r="E182" s="48" t="str">
        <f t="shared" si="8"/>
        <v/>
      </c>
      <c r="F182" s="88"/>
      <c r="G182" s="16" t="str">
        <f t="shared" si="9"/>
        <v xml:space="preserve"> </v>
      </c>
      <c r="H182" s="47"/>
      <c r="I182" s="118" t="s">
        <v>65</v>
      </c>
      <c r="J182" s="118"/>
      <c r="K182" s="118"/>
      <c r="L182" s="118"/>
      <c r="M182" s="4"/>
      <c r="N182" s="4"/>
      <c r="O182" s="4"/>
      <c r="P182" s="4"/>
      <c r="Q182" s="4"/>
    </row>
    <row r="183" spans="1:17" x14ac:dyDescent="0.25">
      <c r="A183" s="88"/>
      <c r="B183" s="88"/>
      <c r="C183" s="86"/>
      <c r="D183" s="89"/>
      <c r="E183" s="48" t="str">
        <f t="shared" si="8"/>
        <v/>
      </c>
      <c r="F183" s="88"/>
      <c r="G183" s="16" t="str">
        <f t="shared" si="9"/>
        <v xml:space="preserve"> </v>
      </c>
      <c r="H183" s="47"/>
      <c r="I183" s="118" t="s">
        <v>68</v>
      </c>
      <c r="J183" s="118"/>
      <c r="K183" s="118"/>
      <c r="L183" s="118"/>
      <c r="M183" s="4"/>
      <c r="N183" s="4"/>
      <c r="O183" s="4"/>
      <c r="P183" s="4"/>
      <c r="Q183" s="4"/>
    </row>
    <row r="184" spans="1:17" x14ac:dyDescent="0.25">
      <c r="A184" s="88"/>
      <c r="B184" s="88"/>
      <c r="C184" s="86"/>
      <c r="D184" s="89"/>
      <c r="E184" s="48" t="str">
        <f t="shared" si="8"/>
        <v/>
      </c>
      <c r="F184" s="88"/>
      <c r="G184" s="16" t="str">
        <f t="shared" si="9"/>
        <v xml:space="preserve"> </v>
      </c>
      <c r="H184" s="47"/>
      <c r="I184" s="47"/>
      <c r="J184" s="47"/>
      <c r="K184" s="4"/>
      <c r="L184" s="4"/>
      <c r="M184" s="4"/>
      <c r="N184" s="4"/>
      <c r="O184" s="4"/>
      <c r="P184" s="4"/>
      <c r="Q184" s="4"/>
    </row>
    <row r="185" spans="1:17" x14ac:dyDescent="0.25">
      <c r="A185" s="88"/>
      <c r="B185" s="88"/>
      <c r="C185" s="86"/>
      <c r="D185" s="89"/>
      <c r="E185" s="48" t="str">
        <f t="shared" ref="E185" si="10">IF(D185="","",IF(D185=" ","",IFERROR(ROUNDDOWN(((DATE(2014,1,11)-D185)/365.25),0),"ERROR in DOB")))</f>
        <v/>
      </c>
      <c r="F185" s="88"/>
      <c r="G185" s="16" t="str">
        <f t="shared" ref="G185" si="11">IF(C185 = ""," ",IF(OR(C185="xcel gold",C185="xcel silver",C185="xcel platinum",C185="xcel bronze",C185="xcel diamond"),$J$18,IF(C185&lt;2,"Invalid Level",IF(C185&gt;10,"Invalid Level",IF(C185&lt;7,$J$12,$J$17)))))</f>
        <v xml:space="preserve"> </v>
      </c>
      <c r="H185" s="47"/>
      <c r="I185" s="47"/>
      <c r="J185" s="47"/>
      <c r="K185" s="4"/>
      <c r="L185" s="4"/>
      <c r="M185" s="4"/>
      <c r="N185" s="4"/>
      <c r="O185" s="4"/>
      <c r="P185" s="4"/>
      <c r="Q185" s="4"/>
    </row>
    <row r="186" spans="1:17" x14ac:dyDescent="0.25">
      <c r="D186" s="3"/>
    </row>
    <row r="187" spans="1:17" x14ac:dyDescent="0.25">
      <c r="A187" s="2"/>
      <c r="C187"/>
      <c r="F187"/>
      <c r="G187"/>
      <c r="H187"/>
    </row>
    <row r="188" spans="1:17" x14ac:dyDescent="0.25">
      <c r="A188" s="2"/>
      <c r="C188"/>
      <c r="F188"/>
      <c r="G188"/>
      <c r="H188"/>
    </row>
    <row r="189" spans="1:17" x14ac:dyDescent="0.25">
      <c r="A189" s="2"/>
      <c r="C189"/>
      <c r="F189"/>
      <c r="G189"/>
      <c r="H189"/>
    </row>
    <row r="190" spans="1:17" x14ac:dyDescent="0.25">
      <c r="A190" s="2"/>
      <c r="C190"/>
      <c r="F190"/>
      <c r="G190"/>
      <c r="H190"/>
    </row>
    <row r="191" spans="1:17" x14ac:dyDescent="0.25">
      <c r="A191" s="2"/>
      <c r="C191"/>
      <c r="F191"/>
      <c r="G191"/>
      <c r="H191"/>
    </row>
    <row r="192" spans="1:17" x14ac:dyDescent="0.25">
      <c r="A192" s="2"/>
      <c r="C192"/>
      <c r="F192"/>
      <c r="G192"/>
      <c r="H192"/>
    </row>
    <row r="193" spans="1:8" x14ac:dyDescent="0.25">
      <c r="A193" s="2"/>
      <c r="C193"/>
      <c r="F193"/>
      <c r="G193"/>
      <c r="H193"/>
    </row>
    <row r="194" spans="1:8" x14ac:dyDescent="0.25">
      <c r="A194" s="2"/>
      <c r="C194"/>
      <c r="F194"/>
      <c r="G194"/>
      <c r="H194"/>
    </row>
    <row r="195" spans="1:8" x14ac:dyDescent="0.25">
      <c r="A195" s="2"/>
      <c r="C195"/>
      <c r="F195"/>
      <c r="G195"/>
      <c r="H195"/>
    </row>
    <row r="196" spans="1:8" x14ac:dyDescent="0.25">
      <c r="A196" s="2"/>
      <c r="C196"/>
      <c r="F196"/>
      <c r="G196"/>
      <c r="H196"/>
    </row>
    <row r="197" spans="1:8" x14ac:dyDescent="0.25">
      <c r="A197" s="2"/>
      <c r="C197"/>
      <c r="F197"/>
      <c r="G197"/>
      <c r="H197"/>
    </row>
    <row r="198" spans="1:8" x14ac:dyDescent="0.25">
      <c r="A198" s="2"/>
      <c r="C198"/>
      <c r="F198"/>
      <c r="G198"/>
      <c r="H198"/>
    </row>
    <row r="199" spans="1:8" x14ac:dyDescent="0.25">
      <c r="A199" s="2"/>
      <c r="C199"/>
      <c r="F199"/>
      <c r="G199"/>
      <c r="H199"/>
    </row>
    <row r="200" spans="1:8" x14ac:dyDescent="0.25">
      <c r="A200" s="2"/>
      <c r="C200"/>
      <c r="F200"/>
      <c r="G200"/>
      <c r="H200"/>
    </row>
    <row r="201" spans="1:8" x14ac:dyDescent="0.25">
      <c r="A201" s="2"/>
      <c r="C201"/>
      <c r="F201"/>
      <c r="G201"/>
      <c r="H201"/>
    </row>
    <row r="202" spans="1:8" x14ac:dyDescent="0.25">
      <c r="A202" s="2"/>
      <c r="C202"/>
      <c r="F202"/>
      <c r="G202"/>
      <c r="H202"/>
    </row>
    <row r="203" spans="1:8" x14ac:dyDescent="0.25">
      <c r="A203" s="2"/>
      <c r="C203"/>
      <c r="F203"/>
      <c r="G203"/>
      <c r="H203"/>
    </row>
    <row r="204" spans="1:8" x14ac:dyDescent="0.25">
      <c r="A204" s="2"/>
      <c r="C204"/>
      <c r="F204"/>
      <c r="G204"/>
      <c r="H204"/>
    </row>
    <row r="205" spans="1:8" x14ac:dyDescent="0.25">
      <c r="A205" s="2"/>
      <c r="C205"/>
      <c r="F205"/>
      <c r="G205"/>
      <c r="H205"/>
    </row>
    <row r="206" spans="1:8" x14ac:dyDescent="0.25">
      <c r="A206" s="2"/>
      <c r="C206"/>
      <c r="F206"/>
      <c r="G206"/>
      <c r="H206"/>
    </row>
    <row r="207" spans="1:8" x14ac:dyDescent="0.25">
      <c r="A207" s="2"/>
      <c r="C207"/>
      <c r="F207"/>
      <c r="G207"/>
      <c r="H207"/>
    </row>
    <row r="208" spans="1:8" x14ac:dyDescent="0.25">
      <c r="A208" s="2"/>
      <c r="C208"/>
      <c r="F208"/>
      <c r="G208"/>
      <c r="H208"/>
    </row>
    <row r="209" spans="1:8" x14ac:dyDescent="0.25">
      <c r="A209" s="2"/>
      <c r="C209"/>
      <c r="F209"/>
      <c r="G209"/>
      <c r="H209"/>
    </row>
    <row r="210" spans="1:8" x14ac:dyDescent="0.25">
      <c r="A210" s="2"/>
      <c r="C210"/>
      <c r="F210"/>
      <c r="G210"/>
      <c r="H210"/>
    </row>
    <row r="211" spans="1:8" x14ac:dyDescent="0.25">
      <c r="A211" s="2"/>
      <c r="C211"/>
      <c r="F211"/>
      <c r="G211"/>
      <c r="H211"/>
    </row>
    <row r="212" spans="1:8" x14ac:dyDescent="0.25">
      <c r="A212" s="2"/>
      <c r="C212"/>
      <c r="F212"/>
      <c r="G212"/>
      <c r="H212"/>
    </row>
    <row r="213" spans="1:8" x14ac:dyDescent="0.25">
      <c r="A213" s="2"/>
      <c r="C213"/>
      <c r="F213"/>
      <c r="G213"/>
      <c r="H213"/>
    </row>
    <row r="214" spans="1:8" x14ac:dyDescent="0.25">
      <c r="A214" s="2"/>
      <c r="C214"/>
      <c r="F214"/>
      <c r="G214"/>
      <c r="H214"/>
    </row>
    <row r="215" spans="1:8" x14ac:dyDescent="0.25">
      <c r="A215" s="2"/>
      <c r="C215"/>
      <c r="F215"/>
      <c r="G215"/>
      <c r="H215"/>
    </row>
    <row r="216" spans="1:8" x14ac:dyDescent="0.25">
      <c r="A216" s="2"/>
      <c r="C216"/>
      <c r="F216"/>
      <c r="G216"/>
      <c r="H216"/>
    </row>
    <row r="217" spans="1:8" x14ac:dyDescent="0.25">
      <c r="A217" s="2"/>
      <c r="C217"/>
      <c r="F217"/>
      <c r="G217"/>
      <c r="H217"/>
    </row>
    <row r="218" spans="1:8" x14ac:dyDescent="0.25">
      <c r="A218" s="2"/>
      <c r="C218"/>
      <c r="F218"/>
      <c r="G218"/>
      <c r="H218"/>
    </row>
    <row r="219" spans="1:8" x14ac:dyDescent="0.25">
      <c r="A219" s="2"/>
      <c r="C219"/>
      <c r="F219"/>
      <c r="G219"/>
      <c r="H219"/>
    </row>
    <row r="220" spans="1:8" x14ac:dyDescent="0.25">
      <c r="A220" s="2"/>
      <c r="C220"/>
      <c r="F220"/>
      <c r="G220"/>
      <c r="H220"/>
    </row>
    <row r="221" spans="1:8" x14ac:dyDescent="0.25">
      <c r="A221" s="2"/>
      <c r="C221"/>
      <c r="F221"/>
      <c r="G221"/>
      <c r="H221"/>
    </row>
    <row r="222" spans="1:8" x14ac:dyDescent="0.25">
      <c r="A222" s="2"/>
      <c r="C222"/>
      <c r="F222"/>
      <c r="G222"/>
      <c r="H222"/>
    </row>
    <row r="223" spans="1:8" x14ac:dyDescent="0.25">
      <c r="A223" s="2"/>
      <c r="C223"/>
      <c r="F223"/>
      <c r="G223"/>
      <c r="H223"/>
    </row>
    <row r="224" spans="1:8" x14ac:dyDescent="0.25">
      <c r="A224" s="2"/>
      <c r="C224"/>
      <c r="F224"/>
      <c r="G224"/>
      <c r="H224"/>
    </row>
    <row r="225" spans="1:8" x14ac:dyDescent="0.25">
      <c r="A225" s="2"/>
      <c r="C225"/>
      <c r="F225"/>
      <c r="G225"/>
      <c r="H225"/>
    </row>
    <row r="226" spans="1:8" x14ac:dyDescent="0.25">
      <c r="A226" s="2"/>
      <c r="C226"/>
      <c r="F226"/>
      <c r="G226"/>
      <c r="H226"/>
    </row>
    <row r="227" spans="1:8" x14ac:dyDescent="0.25">
      <c r="A227" s="2"/>
      <c r="C227"/>
      <c r="F227"/>
      <c r="G227"/>
      <c r="H227"/>
    </row>
    <row r="228" spans="1:8" x14ac:dyDescent="0.25">
      <c r="A228" s="2"/>
      <c r="C228"/>
      <c r="F228"/>
      <c r="G228"/>
      <c r="H228"/>
    </row>
    <row r="229" spans="1:8" x14ac:dyDescent="0.25">
      <c r="A229" s="2"/>
      <c r="C229"/>
      <c r="F229"/>
      <c r="G229"/>
      <c r="H229"/>
    </row>
    <row r="230" spans="1:8" x14ac:dyDescent="0.25">
      <c r="A230" s="2"/>
      <c r="C230"/>
      <c r="F230"/>
      <c r="G230"/>
      <c r="H230"/>
    </row>
    <row r="231" spans="1:8" x14ac:dyDescent="0.25">
      <c r="A231" s="2"/>
      <c r="C231"/>
      <c r="F231"/>
      <c r="G231"/>
      <c r="H231"/>
    </row>
    <row r="232" spans="1:8" x14ac:dyDescent="0.25">
      <c r="A232" s="2"/>
      <c r="C232"/>
      <c r="F232"/>
      <c r="G232"/>
      <c r="H232"/>
    </row>
    <row r="233" spans="1:8" x14ac:dyDescent="0.25">
      <c r="A233" s="2"/>
      <c r="C233"/>
      <c r="F233"/>
      <c r="G233"/>
      <c r="H233"/>
    </row>
    <row r="234" spans="1:8" x14ac:dyDescent="0.25">
      <c r="A234" s="2"/>
      <c r="C234"/>
      <c r="F234"/>
      <c r="G234"/>
      <c r="H234"/>
    </row>
    <row r="235" spans="1:8" x14ac:dyDescent="0.25">
      <c r="A235" s="2"/>
      <c r="C235"/>
      <c r="F235"/>
      <c r="G235"/>
      <c r="H235"/>
    </row>
    <row r="236" spans="1:8" x14ac:dyDescent="0.25">
      <c r="A236" s="2"/>
      <c r="C236"/>
      <c r="F236"/>
      <c r="G236"/>
      <c r="H236"/>
    </row>
    <row r="237" spans="1:8" x14ac:dyDescent="0.25">
      <c r="A237" s="2"/>
      <c r="C237"/>
      <c r="F237"/>
      <c r="G237"/>
      <c r="H237"/>
    </row>
    <row r="238" spans="1:8" x14ac:dyDescent="0.25">
      <c r="A238" s="2"/>
      <c r="C238"/>
      <c r="F238"/>
      <c r="G238"/>
      <c r="H238"/>
    </row>
    <row r="239" spans="1:8" x14ac:dyDescent="0.25">
      <c r="A239" s="2"/>
      <c r="C239"/>
      <c r="F239"/>
      <c r="G239"/>
      <c r="H239"/>
    </row>
    <row r="240" spans="1:8" x14ac:dyDescent="0.25">
      <c r="A240" s="2"/>
      <c r="C240"/>
      <c r="F240"/>
      <c r="G240"/>
      <c r="H240"/>
    </row>
    <row r="241" spans="1:8" x14ac:dyDescent="0.25">
      <c r="A241" s="2"/>
      <c r="C241"/>
      <c r="F241"/>
      <c r="G241"/>
      <c r="H241"/>
    </row>
    <row r="242" spans="1:8" x14ac:dyDescent="0.25">
      <c r="A242" s="2"/>
      <c r="C242"/>
      <c r="F242"/>
      <c r="G242"/>
      <c r="H242"/>
    </row>
    <row r="243" spans="1:8" x14ac:dyDescent="0.25">
      <c r="A243" s="2"/>
      <c r="C243"/>
      <c r="F243"/>
      <c r="G243"/>
      <c r="H243"/>
    </row>
    <row r="244" spans="1:8" x14ac:dyDescent="0.25">
      <c r="A244" s="2"/>
      <c r="C244"/>
      <c r="F244"/>
      <c r="G244"/>
      <c r="H244"/>
    </row>
    <row r="245" spans="1:8" x14ac:dyDescent="0.25">
      <c r="A245" s="2"/>
      <c r="C245"/>
      <c r="F245"/>
      <c r="G245"/>
      <c r="H245"/>
    </row>
    <row r="246" spans="1:8" x14ac:dyDescent="0.25">
      <c r="A246" s="2"/>
      <c r="C246"/>
      <c r="F246"/>
      <c r="G246"/>
      <c r="H246"/>
    </row>
    <row r="247" spans="1:8" x14ac:dyDescent="0.25">
      <c r="A247" s="2"/>
      <c r="C247"/>
      <c r="F247"/>
      <c r="G247"/>
      <c r="H247"/>
    </row>
    <row r="248" spans="1:8" x14ac:dyDescent="0.25">
      <c r="A248" s="2"/>
      <c r="C248"/>
      <c r="F248"/>
      <c r="G248"/>
      <c r="H248"/>
    </row>
    <row r="249" spans="1:8" x14ac:dyDescent="0.25">
      <c r="A249" s="2"/>
      <c r="C249"/>
      <c r="F249"/>
      <c r="G249"/>
      <c r="H249"/>
    </row>
    <row r="250" spans="1:8" x14ac:dyDescent="0.25">
      <c r="A250" s="2"/>
      <c r="C250"/>
      <c r="F250"/>
      <c r="G250"/>
      <c r="H250"/>
    </row>
    <row r="251" spans="1:8" x14ac:dyDescent="0.25">
      <c r="A251" s="2"/>
      <c r="C251"/>
      <c r="F251"/>
      <c r="G251"/>
      <c r="H251"/>
    </row>
    <row r="252" spans="1:8" x14ac:dyDescent="0.25">
      <c r="A252" s="2"/>
      <c r="C252"/>
      <c r="F252"/>
      <c r="G252"/>
      <c r="H252"/>
    </row>
    <row r="253" spans="1:8" x14ac:dyDescent="0.25">
      <c r="A253" s="2"/>
      <c r="C253"/>
      <c r="F253"/>
      <c r="G253"/>
      <c r="H253"/>
    </row>
    <row r="254" spans="1:8" x14ac:dyDescent="0.25">
      <c r="A254" s="2"/>
      <c r="C254"/>
      <c r="F254"/>
      <c r="G254"/>
      <c r="H254"/>
    </row>
    <row r="255" spans="1:8" x14ac:dyDescent="0.25">
      <c r="A255" s="2"/>
      <c r="C255"/>
      <c r="F255"/>
      <c r="G255"/>
      <c r="H255"/>
    </row>
    <row r="256" spans="1:8" x14ac:dyDescent="0.25">
      <c r="A256" s="2"/>
      <c r="C256"/>
      <c r="F256"/>
      <c r="G256"/>
      <c r="H256"/>
    </row>
    <row r="257" spans="1:8" x14ac:dyDescent="0.25">
      <c r="A257" s="2"/>
      <c r="C257"/>
      <c r="F257"/>
      <c r="G257"/>
      <c r="H257"/>
    </row>
    <row r="258" spans="1:8" x14ac:dyDescent="0.25">
      <c r="A258" s="2"/>
      <c r="C258"/>
      <c r="F258"/>
      <c r="G258"/>
      <c r="H258"/>
    </row>
    <row r="259" spans="1:8" x14ac:dyDescent="0.25">
      <c r="A259" s="2"/>
      <c r="C259"/>
      <c r="F259"/>
      <c r="G259"/>
      <c r="H259"/>
    </row>
    <row r="260" spans="1:8" x14ac:dyDescent="0.25">
      <c r="A260" s="2"/>
      <c r="C260"/>
      <c r="F260"/>
      <c r="G260"/>
      <c r="H260"/>
    </row>
    <row r="261" spans="1:8" x14ac:dyDescent="0.25">
      <c r="A261" s="2"/>
      <c r="C261"/>
      <c r="F261"/>
      <c r="G261"/>
      <c r="H261"/>
    </row>
    <row r="262" spans="1:8" x14ac:dyDescent="0.25">
      <c r="A262" s="2"/>
      <c r="C262"/>
      <c r="F262"/>
      <c r="G262"/>
      <c r="H262"/>
    </row>
    <row r="263" spans="1:8" x14ac:dyDescent="0.25">
      <c r="A263" s="2"/>
      <c r="C263"/>
      <c r="F263"/>
      <c r="G263"/>
      <c r="H263"/>
    </row>
    <row r="264" spans="1:8" x14ac:dyDescent="0.25">
      <c r="A264" s="2"/>
      <c r="C264"/>
      <c r="F264"/>
      <c r="G264"/>
      <c r="H264"/>
    </row>
    <row r="265" spans="1:8" x14ac:dyDescent="0.25">
      <c r="A265" s="2"/>
      <c r="C265"/>
      <c r="F265"/>
      <c r="G265"/>
      <c r="H265"/>
    </row>
    <row r="266" spans="1:8" x14ac:dyDescent="0.25">
      <c r="A266" s="2"/>
      <c r="C266"/>
      <c r="F266"/>
      <c r="G266"/>
      <c r="H266"/>
    </row>
    <row r="267" spans="1:8" x14ac:dyDescent="0.25">
      <c r="A267" s="2"/>
      <c r="C267"/>
      <c r="F267"/>
      <c r="G267"/>
      <c r="H267"/>
    </row>
    <row r="268" spans="1:8" x14ac:dyDescent="0.25">
      <c r="A268" s="2"/>
      <c r="C268"/>
      <c r="F268"/>
      <c r="G268"/>
      <c r="H268"/>
    </row>
    <row r="269" spans="1:8" x14ac:dyDescent="0.25">
      <c r="A269" s="2"/>
      <c r="C269"/>
      <c r="F269"/>
      <c r="G269"/>
      <c r="H269"/>
    </row>
    <row r="270" spans="1:8" x14ac:dyDescent="0.25">
      <c r="A270" s="2"/>
      <c r="C270"/>
      <c r="F270"/>
      <c r="G270"/>
      <c r="H270"/>
    </row>
    <row r="271" spans="1:8" x14ac:dyDescent="0.25">
      <c r="A271" s="2"/>
      <c r="C271"/>
      <c r="F271"/>
      <c r="G271"/>
      <c r="H271"/>
    </row>
    <row r="272" spans="1:8" x14ac:dyDescent="0.25">
      <c r="A272" s="2"/>
      <c r="C272"/>
      <c r="F272"/>
      <c r="G272"/>
      <c r="H272"/>
    </row>
    <row r="273" spans="1:8" x14ac:dyDescent="0.25">
      <c r="A273" s="2"/>
      <c r="C273"/>
      <c r="F273"/>
      <c r="G273"/>
      <c r="H273"/>
    </row>
    <row r="274" spans="1:8" x14ac:dyDescent="0.25">
      <c r="A274" s="2"/>
      <c r="C274"/>
      <c r="F274"/>
      <c r="G274"/>
      <c r="H274"/>
    </row>
    <row r="275" spans="1:8" x14ac:dyDescent="0.25">
      <c r="A275" s="2"/>
      <c r="C275"/>
      <c r="F275"/>
      <c r="G275"/>
      <c r="H275"/>
    </row>
    <row r="276" spans="1:8" x14ac:dyDescent="0.25">
      <c r="A276" s="2"/>
      <c r="C276"/>
      <c r="F276"/>
      <c r="G276"/>
      <c r="H276"/>
    </row>
    <row r="277" spans="1:8" x14ac:dyDescent="0.25">
      <c r="A277" s="2"/>
      <c r="C277"/>
      <c r="F277"/>
      <c r="G277"/>
      <c r="H277"/>
    </row>
    <row r="278" spans="1:8" x14ac:dyDescent="0.25">
      <c r="A278" s="2"/>
      <c r="C278"/>
      <c r="F278"/>
      <c r="G278"/>
      <c r="H278"/>
    </row>
  </sheetData>
  <sheetProtection password="DDD2" sheet="1" objects="1" scenarios="1" selectLockedCells="1"/>
  <protectedRanges>
    <protectedRange sqref="F18:H20 F23 B23 B19:D22" name="Header"/>
    <protectedRange sqref="F49:F185 A49:D185" name="Data"/>
    <protectedRange sqref="B25:D27 B32 B28:C31 D28:E32 E27" name="Header_1"/>
  </protectedRanges>
  <mergeCells count="74">
    <mergeCell ref="I39:Q45"/>
    <mergeCell ref="I183:L183"/>
    <mergeCell ref="M25:N25"/>
    <mergeCell ref="I61:O61"/>
    <mergeCell ref="I110:O110"/>
    <mergeCell ref="I27:K27"/>
    <mergeCell ref="I30:J30"/>
    <mergeCell ref="I31:J31"/>
    <mergeCell ref="I37:Q38"/>
    <mergeCell ref="I32:J32"/>
    <mergeCell ref="I33:J33"/>
    <mergeCell ref="I34:J34"/>
    <mergeCell ref="K30:L30"/>
    <mergeCell ref="K31:L31"/>
    <mergeCell ref="I55:M55"/>
    <mergeCell ref="I54:L54"/>
    <mergeCell ref="K32:L32"/>
    <mergeCell ref="K33:L33"/>
    <mergeCell ref="K34:L34"/>
    <mergeCell ref="M30:N30"/>
    <mergeCell ref="M31:N31"/>
    <mergeCell ref="M32:N32"/>
    <mergeCell ref="M33:N33"/>
    <mergeCell ref="M34:N34"/>
    <mergeCell ref="A46:D46"/>
    <mergeCell ref="F13:G13"/>
    <mergeCell ref="B16:G16"/>
    <mergeCell ref="A27:B27"/>
    <mergeCell ref="A28:B28"/>
    <mergeCell ref="A32:B32"/>
    <mergeCell ref="A31:B31"/>
    <mergeCell ref="A29:B29"/>
    <mergeCell ref="A30:B30"/>
    <mergeCell ref="A44:G44"/>
    <mergeCell ref="F12:G12"/>
    <mergeCell ref="B4:F4"/>
    <mergeCell ref="A47:B47"/>
    <mergeCell ref="F19:G19"/>
    <mergeCell ref="F20:G20"/>
    <mergeCell ref="F21:G21"/>
    <mergeCell ref="A25:B25"/>
    <mergeCell ref="E36:F36"/>
    <mergeCell ref="A35:C35"/>
    <mergeCell ref="B20:D20"/>
    <mergeCell ref="B21:D21"/>
    <mergeCell ref="B22:D22"/>
    <mergeCell ref="B19:D19"/>
    <mergeCell ref="E35:G35"/>
    <mergeCell ref="B23:F23"/>
    <mergeCell ref="A26:B26"/>
    <mergeCell ref="J3:N3"/>
    <mergeCell ref="B3:F3"/>
    <mergeCell ref="A6:B6"/>
    <mergeCell ref="F11:G11"/>
    <mergeCell ref="M9:Q9"/>
    <mergeCell ref="I6:M6"/>
    <mergeCell ref="M26:Q26"/>
    <mergeCell ref="I25:K25"/>
    <mergeCell ref="M13:Q13"/>
    <mergeCell ref="M14:Q14"/>
    <mergeCell ref="M15:Q15"/>
    <mergeCell ref="M16:Q16"/>
    <mergeCell ref="M24:N24"/>
    <mergeCell ref="M23:Q23"/>
    <mergeCell ref="J24:K24"/>
    <mergeCell ref="I182:L182"/>
    <mergeCell ref="I101:K101"/>
    <mergeCell ref="I102:K102"/>
    <mergeCell ref="I53:L53"/>
    <mergeCell ref="I103:M103"/>
    <mergeCell ref="I152:M152"/>
    <mergeCell ref="I150:L150"/>
    <mergeCell ref="I151:L151"/>
    <mergeCell ref="I158:O158"/>
  </mergeCells>
  <conditionalFormatting sqref="D35">
    <cfRule type="cellIs" dxfId="28" priority="45" operator="between">
      <formula>1</formula>
      <formula>10000</formula>
    </cfRule>
  </conditionalFormatting>
  <conditionalFormatting sqref="D36">
    <cfRule type="cellIs" dxfId="27" priority="44" operator="between">
      <formula>1</formula>
      <formula>10000</formula>
    </cfRule>
  </conditionalFormatting>
  <conditionalFormatting sqref="L23">
    <cfRule type="containsText" dxfId="26" priority="41" operator="containsText" text="ERROR">
      <formula>NOT(ISERROR(SEARCH("ERROR",L23)))</formula>
    </cfRule>
    <cfRule type="containsText" dxfId="25" priority="43" operator="containsText" text="ERROR">
      <formula>NOT(ISERROR(SEARCH("ERROR",L23)))</formula>
    </cfRule>
  </conditionalFormatting>
  <conditionalFormatting sqref="L26">
    <cfRule type="containsText" dxfId="24" priority="42" operator="containsText" text="ERROR">
      <formula>NOT(ISERROR(SEARCH("ERROR",L26)))</formula>
    </cfRule>
  </conditionalFormatting>
  <conditionalFormatting sqref="G49">
    <cfRule type="containsText" dxfId="23" priority="37" operator="containsText" text="Invalid Level">
      <formula>NOT(ISERROR(SEARCH("Invalid Level",G49)))</formula>
    </cfRule>
  </conditionalFormatting>
  <conditionalFormatting sqref="H51:J52 H104:J109 H101:H103 H153:J157 H150:H152 H56:J60 H42:H50 H53:I55 H184:J185 H182:I183 H62:J100 H61 H111:J149 H110 H159:J181 H158">
    <cfRule type="containsText" dxfId="22" priority="35" operator="containsText" text="Probable error in DOB">
      <formula>NOT(ISERROR(SEARCH("Probable error in DOB",H42)))</formula>
    </cfRule>
  </conditionalFormatting>
  <conditionalFormatting sqref="H42 H49:H50 I54:I55">
    <cfRule type="containsText" dxfId="21" priority="34" operator="containsText" text="Check DOB, age too young">
      <formula>NOT(ISERROR(SEARCH("Check DOB, age too young",H42)))</formula>
    </cfRule>
  </conditionalFormatting>
  <conditionalFormatting sqref="H43:H48 H51:J52 I53 H104:J109 H101:H103 H153:J157 H150:H152 H56:J60 H53:H55 H184:J185 H182:I183 H62:J100 H61 H111:J149 H110 H159:J181 H158">
    <cfRule type="containsText" dxfId="20" priority="33" operator="containsText" text="Check DOB, age too young">
      <formula>NOT(ISERROR(SEARCH("Check DOB, age too young",H43)))</formula>
    </cfRule>
  </conditionalFormatting>
  <conditionalFormatting sqref="E49">
    <cfRule type="cellIs" dxfId="2" priority="28" operator="lessThan">
      <formula>4</formula>
    </cfRule>
    <cfRule type="containsText" dxfId="19" priority="29" operator="containsText" text="ERROR in DOB">
      <formula>NOT(ISERROR(SEARCH("ERROR in DOB",E49)))</formula>
    </cfRule>
  </conditionalFormatting>
  <conditionalFormatting sqref="G49:G184">
    <cfRule type="containsText" dxfId="18" priority="22" operator="containsText" text="Invalid Level">
      <formula>NOT(ISERROR(SEARCH("Invalid Level",G49)))</formula>
    </cfRule>
  </conditionalFormatting>
  <conditionalFormatting sqref="G50:G184">
    <cfRule type="containsText" dxfId="15" priority="19" operator="containsText" text="Invalid Level">
      <formula>NOT(ISERROR(SEARCH("Invalid Level",G50)))</formula>
    </cfRule>
  </conditionalFormatting>
  <conditionalFormatting sqref="I101:I102">
    <cfRule type="containsText" dxfId="14" priority="18" operator="containsText" text="Probable error in DOB">
      <formula>NOT(ISERROR(SEARCH("Probable error in DOB",I101)))</formula>
    </cfRule>
  </conditionalFormatting>
  <conditionalFormatting sqref="I101:I102">
    <cfRule type="containsText" dxfId="13" priority="17" operator="containsText" text="Check DOB, age too young">
      <formula>NOT(ISERROR(SEARCH("Check DOB, age too young",I101)))</formula>
    </cfRule>
  </conditionalFormatting>
  <conditionalFormatting sqref="I150:I151">
    <cfRule type="containsText" dxfId="12" priority="16" operator="containsText" text="Probable error in DOB">
      <formula>NOT(ISERROR(SEARCH("Probable error in DOB",I150)))</formula>
    </cfRule>
  </conditionalFormatting>
  <conditionalFormatting sqref="I150:I151">
    <cfRule type="containsText" dxfId="11" priority="15" operator="containsText" text="Check DOB, age too young">
      <formula>NOT(ISERROR(SEARCH("Check DOB, age too young",I150)))</formula>
    </cfRule>
  </conditionalFormatting>
  <conditionalFormatting sqref="G185">
    <cfRule type="containsText" dxfId="10" priority="14" operator="containsText" text="Invalid Level">
      <formula>NOT(ISERROR(SEARCH("Invalid Level",G185)))</formula>
    </cfRule>
  </conditionalFormatting>
  <conditionalFormatting sqref="G185">
    <cfRule type="containsText" dxfId="7" priority="11" operator="containsText" text="Invalid Level">
      <formula>NOT(ISERROR(SEARCH("Invalid Level",G185)))</formula>
    </cfRule>
  </conditionalFormatting>
  <conditionalFormatting sqref="I103">
    <cfRule type="containsText" dxfId="6" priority="6" operator="containsText" text="Probable error in DOB">
      <formula>NOT(ISERROR(SEARCH("Probable error in DOB",I103)))</formula>
    </cfRule>
  </conditionalFormatting>
  <conditionalFormatting sqref="I103">
    <cfRule type="containsText" dxfId="5" priority="5" operator="containsText" text="Check DOB, age too young">
      <formula>NOT(ISERROR(SEARCH("Check DOB, age too young",I103)))</formula>
    </cfRule>
  </conditionalFormatting>
  <conditionalFormatting sqref="I152">
    <cfRule type="containsText" dxfId="4" priority="4" operator="containsText" text="Probable error in DOB">
      <formula>NOT(ISERROR(SEARCH("Probable error in DOB",I152)))</formula>
    </cfRule>
  </conditionalFormatting>
  <conditionalFormatting sqref="I152">
    <cfRule type="containsText" dxfId="3" priority="3" operator="containsText" text="Check DOB, age too young">
      <formula>NOT(ISERROR(SEARCH("Check DOB, age too young",I152)))</formula>
    </cfRule>
  </conditionalFormatting>
  <conditionalFormatting sqref="E50:E185">
    <cfRule type="cellIs" dxfId="1" priority="1" operator="lessThan">
      <formula>4</formula>
    </cfRule>
    <cfRule type="containsText" dxfId="0" priority="2" operator="containsText" text="ERROR in DOB">
      <formula>NOT(ISERROR(SEARCH("ERROR in DOB",E50)))</formula>
    </cfRule>
  </conditionalFormatting>
  <dataValidations count="4">
    <dataValidation type="date" allowBlank="1" showInputMessage="1" showErrorMessage="1" error="Date between 8/1/13 and 1/12/14 required " sqref="F18">
      <formula1>41487</formula1>
      <formula2>41651</formula2>
    </dataValidation>
    <dataValidation type="whole" allowBlank="1" showInputMessage="1" showErrorMessage="1" error="Please enter $0 or amount deposited" sqref="L25">
      <formula1>0</formula1>
      <formula2>10000</formula2>
    </dataValidation>
    <dataValidation allowBlank="1" showInputMessage="1" showErrorMessage="1" error="DOB must be between   " sqref="D49:D185"/>
    <dataValidation type="list" allowBlank="1" showInputMessage="1" showErrorMessage="1" errorTitle="Invalid Level" error="Levels must be between 3 and 10 or xcel bronze, xcel silver, xcel gold,xcel platinum or xcel diamond" sqref="C49:C185">
      <formula1>"2,3,4,5,6,7,8,9,10,xcel bronze, xcel silver,xcel gold, xcel platinum, xcel diamond"</formula1>
    </dataValidation>
  </dataValidations>
  <hyperlinks>
    <hyperlink ref="B4" r:id="rId1"/>
  </hyperlinks>
  <pageMargins left="0.25" right="0.25" top="0.5" bottom="0.5" header="0.8" footer="0.3"/>
  <pageSetup fitToHeight="0" orientation="portrait" blackAndWhite="1" r:id="rId2"/>
  <headerFooter>
    <oddFooter>&amp;CPage &amp;P&amp;RSLGC 2014 Meet Entry Form - Sanctioned  Women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Sanctioned women entry 2014</vt:lpstr>
      <vt:lpstr>'Sanctioned women entry 2014'!Print_Area</vt:lpstr>
      <vt:lpstr>'Sanctioned women entry 2014'!Print_Titles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JanMcClure</dc:creator>
  <cp:lastModifiedBy>JanMcClure</cp:lastModifiedBy>
  <cp:lastPrinted>2013-08-13T20:32:12Z</cp:lastPrinted>
  <dcterms:created xsi:type="dcterms:W3CDTF">2012-07-06T04:52:52Z</dcterms:created>
  <dcterms:modified xsi:type="dcterms:W3CDTF">2013-08-15T05:43:02Z</dcterms:modified>
</cp:coreProperties>
</file>